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artnerchannel\Desktop\"/>
    </mc:Choice>
  </mc:AlternateContent>
  <xr:revisionPtr revIDLastSave="0" documentId="13_ncr:1_{391ECA29-22F5-4B84-9C1E-54B1E703775B}" xr6:coauthVersionLast="47" xr6:coauthVersionMax="47" xr10:uidLastSave="{00000000-0000-0000-0000-000000000000}"/>
  <workbookProtection workbookAlgorithmName="SHA-512" workbookHashValue="R7RintCRPzvbbbA0uCgS+ULQB6vGEpeM3f3aXSm4WNp1Ze9Fyum6bVujI45JRAqWdbRKuKAobzMbtzFX4ywe8A==" workbookSaltValue="dbtqpwNKah2ugAoZ4Czzug==" workbookSpinCount="100000" lockStructure="1"/>
  <bookViews>
    <workbookView xWindow="-120" yWindow="-120" windowWidth="29040" windowHeight="15720" xr2:uid="{00000000-000D-0000-FFFF-FFFF00000000}"/>
  </bookViews>
  <sheets>
    <sheet name="Start" sheetId="1" r:id="rId1"/>
    <sheet name="Bier, Energy &amp; Weine" sheetId="4" r:id="rId2"/>
    <sheet name="Softgetränke" sheetId="5" r:id="rId3"/>
    <sheet name="Spirituosen" sheetId="6" r:id="rId4"/>
    <sheet name="Inventar" sheetId="7" r:id="rId5"/>
    <sheet name="Einwegartikel" sheetId="8" r:id="rId6"/>
  </sheets>
  <definedNames>
    <definedName name="_xlnm.Print_Area" localSheetId="4">Inventar!$A$1:$E$47</definedName>
    <definedName name="Kontrollkästchen1" localSheetId="0">Start!$D$53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E47" i="7"/>
  <c r="D47" i="7"/>
  <c r="I36" i="4"/>
  <c r="I22" i="4"/>
  <c r="I20" i="4"/>
  <c r="I46" i="8" l="1"/>
  <c r="I6" i="8"/>
  <c r="I4" i="8"/>
  <c r="I22" i="8" l="1"/>
  <c r="I21" i="8"/>
  <c r="I20" i="8"/>
  <c r="I43" i="6"/>
  <c r="I29" i="8"/>
  <c r="I18" i="8"/>
  <c r="I17" i="8"/>
  <c r="I16" i="8"/>
  <c r="I16" i="6"/>
  <c r="I15" i="6"/>
  <c r="I14" i="6"/>
  <c r="I13" i="6"/>
  <c r="I12" i="6"/>
  <c r="I10" i="6"/>
  <c r="I8" i="6"/>
  <c r="I6" i="6"/>
  <c r="I38" i="6"/>
  <c r="I37" i="6"/>
  <c r="I36" i="6"/>
  <c r="I35" i="6"/>
  <c r="I34" i="6"/>
  <c r="I33" i="6"/>
  <c r="I32" i="6"/>
  <c r="I31" i="6"/>
  <c r="I30" i="6"/>
  <c r="I29" i="6"/>
  <c r="I28" i="6"/>
  <c r="I31" i="5"/>
  <c r="I32" i="5"/>
  <c r="I33" i="5"/>
  <c r="I34" i="5"/>
  <c r="I35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2" i="4" l="1"/>
  <c r="I51" i="4"/>
  <c r="I50" i="4"/>
  <c r="I49" i="4"/>
  <c r="I48" i="4"/>
  <c r="I47" i="4"/>
  <c r="I46" i="4"/>
  <c r="I44" i="4"/>
  <c r="I43" i="4"/>
  <c r="I42" i="4"/>
  <c r="I41" i="4"/>
  <c r="I40" i="4"/>
  <c r="I39" i="4"/>
  <c r="I38" i="4"/>
  <c r="I35" i="4"/>
  <c r="I33" i="4"/>
  <c r="I32" i="4"/>
  <c r="I31" i="4"/>
  <c r="I30" i="4"/>
  <c r="I28" i="4"/>
  <c r="I27" i="4"/>
  <c r="I26" i="4"/>
  <c r="I24" i="4"/>
  <c r="I23" i="4"/>
  <c r="I21" i="4"/>
  <c r="I8" i="4" l="1"/>
  <c r="I40" i="6" l="1"/>
  <c r="I30" i="5" l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H51" i="5" s="1"/>
  <c r="I53" i="4" l="1"/>
  <c r="I14" i="4"/>
  <c r="I13" i="4"/>
  <c r="I12" i="4"/>
  <c r="I11" i="4"/>
  <c r="I10" i="4"/>
  <c r="I9" i="4"/>
  <c r="I7" i="4"/>
  <c r="I6" i="4"/>
  <c r="I4" i="4"/>
  <c r="I3" i="4"/>
  <c r="H55" i="4" l="1"/>
  <c r="I45" i="8"/>
  <c r="I43" i="8"/>
  <c r="I41" i="8"/>
  <c r="I25" i="8"/>
  <c r="I27" i="8"/>
  <c r="I26" i="8"/>
  <c r="I3" i="6"/>
  <c r="I5" i="8"/>
  <c r="I7" i="8"/>
  <c r="I8" i="8"/>
  <c r="I9" i="8"/>
  <c r="I10" i="8"/>
  <c r="I11" i="8"/>
  <c r="I12" i="8"/>
  <c r="I13" i="8"/>
  <c r="I14" i="8"/>
  <c r="I15" i="8"/>
  <c r="I23" i="8"/>
  <c r="I24" i="8"/>
  <c r="I28" i="8"/>
  <c r="I31" i="8"/>
  <c r="I32" i="8"/>
  <c r="I33" i="8"/>
  <c r="I34" i="8"/>
  <c r="I35" i="8"/>
  <c r="I36" i="8"/>
  <c r="I37" i="8"/>
  <c r="I39" i="8"/>
  <c r="I40" i="8"/>
  <c r="I41" i="6"/>
  <c r="I26" i="6"/>
  <c r="I24" i="6"/>
  <c r="I22" i="6"/>
  <c r="I21" i="6"/>
  <c r="I19" i="6"/>
  <c r="I17" i="6"/>
  <c r="I5" i="6"/>
  <c r="I20" i="6"/>
  <c r="I23" i="6"/>
  <c r="I25" i="6"/>
  <c r="I27" i="6"/>
  <c r="I39" i="6"/>
  <c r="I47" i="6"/>
  <c r="I48" i="6"/>
  <c r="I49" i="6"/>
  <c r="I50" i="6"/>
  <c r="I51" i="6"/>
  <c r="I52" i="6"/>
  <c r="I53" i="6"/>
  <c r="I54" i="6"/>
  <c r="I55" i="6"/>
  <c r="I56" i="6"/>
  <c r="I57" i="6"/>
  <c r="I58" i="6"/>
  <c r="H48" i="8" l="1"/>
  <c r="H60" i="6"/>
</calcChain>
</file>

<file path=xl/sharedStrings.xml><?xml version="1.0" encoding="utf-8"?>
<sst xmlns="http://schemas.openxmlformats.org/spreadsheetml/2006/main" count="638" uniqueCount="364">
  <si>
    <t>Anlass</t>
  </si>
  <si>
    <t>Name/Bezeichnung:</t>
  </si>
  <si>
    <t>Genaue Örtlichkeit:</t>
  </si>
  <si>
    <t>Rechnung an</t>
  </si>
  <si>
    <t>Rückschub</t>
  </si>
  <si>
    <t>Festwirt</t>
  </si>
  <si>
    <t>Tel. privat:</t>
  </si>
  <si>
    <t>Name:</t>
  </si>
  <si>
    <t>Adresse:</t>
  </si>
  <si>
    <t>Ort:</t>
  </si>
  <si>
    <t>Tel. Geschäft:</t>
  </si>
  <si>
    <t>Fax:</t>
  </si>
  <si>
    <t>Natel:</t>
  </si>
  <si>
    <t>E-Mail:</t>
  </si>
  <si>
    <t>Datum:</t>
  </si>
  <si>
    <t>Zeit:</t>
  </si>
  <si>
    <t>Tel.:</t>
  </si>
  <si>
    <t>Biere mit und ohne Alkohol</t>
  </si>
  <si>
    <t>Produkte-
Bezeichnung</t>
  </si>
  <si>
    <t>Art.
Nr.</t>
  </si>
  <si>
    <t>Inhalt</t>
  </si>
  <si>
    <t>Vol. %</t>
  </si>
  <si>
    <t>Gebinde
Depot</t>
  </si>
  <si>
    <t>Menge
Flaschen</t>
  </si>
  <si>
    <t>Menge
 Kiste</t>
  </si>
  <si>
    <t>Einzelpreis
exkl. MWST</t>
  </si>
  <si>
    <t>Kistenpreis
exkl. MWST</t>
  </si>
  <si>
    <t>58cl.</t>
  </si>
  <si>
    <t>15x0.50CHF</t>
  </si>
  <si>
    <t>10x0.30CHF</t>
  </si>
  <si>
    <t>33cl.</t>
  </si>
  <si>
    <t>35cl.</t>
  </si>
  <si>
    <t>10x0.50CHF</t>
  </si>
  <si>
    <t>1x50CHF</t>
  </si>
  <si>
    <t>24x0.30CHF</t>
  </si>
  <si>
    <t>50cl.</t>
  </si>
  <si>
    <t>20x0.30CHF</t>
  </si>
  <si>
    <t>27.5cl.</t>
  </si>
  <si>
    <t>Energy und Spezial Getränke</t>
  </si>
  <si>
    <t>24x-.-- CHF</t>
  </si>
  <si>
    <t>150cl.</t>
  </si>
  <si>
    <t>6x-.-- CHF</t>
  </si>
  <si>
    <t>25cl.</t>
  </si>
  <si>
    <t>Schaumweine mit Alkohol</t>
  </si>
  <si>
    <t>75cl.</t>
  </si>
  <si>
    <t>Rosé-Weine</t>
  </si>
  <si>
    <t>Oeil de Perdrix</t>
  </si>
  <si>
    <t>Rot-Weine</t>
  </si>
  <si>
    <t>Schwyzer</t>
  </si>
  <si>
    <t>15x-.--CHF</t>
  </si>
  <si>
    <t>Weiss-Weine</t>
  </si>
  <si>
    <t>Gesamttotal</t>
  </si>
  <si>
    <r>
      <t>Lager</t>
    </r>
    <r>
      <rPr>
        <sz val="10"/>
        <rFont val="Arial"/>
        <family val="2"/>
      </rPr>
      <t xml:space="preserve">-Bier-Gross </t>
    </r>
    <r>
      <rPr>
        <i/>
        <sz val="10"/>
        <rFont val="Arial"/>
        <family val="2"/>
      </rPr>
      <t>Glas</t>
    </r>
  </si>
  <si>
    <r>
      <t>Lager</t>
    </r>
    <r>
      <rPr>
        <sz val="10"/>
        <rFont val="Arial"/>
        <family val="2"/>
      </rPr>
      <t xml:space="preserve">-Bier-Mini </t>
    </r>
    <r>
      <rPr>
        <i/>
        <sz val="10"/>
        <rFont val="Arial"/>
        <family val="2"/>
      </rPr>
      <t>Glas</t>
    </r>
  </si>
  <si>
    <r>
      <t>Maisgold</t>
    </r>
    <r>
      <rPr>
        <sz val="10"/>
        <rFont val="Arial"/>
        <family val="2"/>
      </rPr>
      <t xml:space="preserve">-Bier </t>
    </r>
    <r>
      <rPr>
        <i/>
        <sz val="10"/>
        <rFont val="Arial"/>
        <family val="2"/>
      </rPr>
      <t>Glas</t>
    </r>
  </si>
  <si>
    <r>
      <t>Dinkel</t>
    </r>
    <r>
      <rPr>
        <sz val="10"/>
        <rFont val="Arial"/>
        <family val="2"/>
      </rPr>
      <t xml:space="preserve">-Bier </t>
    </r>
    <r>
      <rPr>
        <i/>
        <sz val="10"/>
        <rFont val="Arial"/>
        <family val="2"/>
      </rPr>
      <t>Glas</t>
    </r>
  </si>
  <si>
    <r>
      <t>Spez</t>
    </r>
    <r>
      <rPr>
        <sz val="10"/>
        <rFont val="Arial"/>
        <family val="2"/>
      </rPr>
      <t xml:space="preserve">-Bier </t>
    </r>
    <r>
      <rPr>
        <i/>
        <sz val="10"/>
        <rFont val="Arial"/>
        <family val="2"/>
      </rPr>
      <t>Glas</t>
    </r>
  </si>
  <si>
    <r>
      <t>Alpenbier</t>
    </r>
    <r>
      <rPr>
        <sz val="10"/>
        <rFont val="Arial"/>
        <family val="2"/>
      </rPr>
      <t xml:space="preserve">-Naturtrüb-Bio </t>
    </r>
    <r>
      <rPr>
        <i/>
        <sz val="10"/>
        <rFont val="Arial"/>
        <family val="2"/>
      </rPr>
      <t>Glas</t>
    </r>
  </si>
  <si>
    <r>
      <t>Maisgold</t>
    </r>
    <r>
      <rPr>
        <sz val="10"/>
        <rFont val="Arial"/>
        <family val="2"/>
      </rPr>
      <t>-Bier im Offenausschank</t>
    </r>
  </si>
  <si>
    <r>
      <t>Dinkel</t>
    </r>
    <r>
      <rPr>
        <sz val="10"/>
        <rFont val="Arial"/>
        <family val="2"/>
      </rPr>
      <t>-Bier im Offenausschank</t>
    </r>
  </si>
  <si>
    <r>
      <t xml:space="preserve">Eichhof-Bier </t>
    </r>
    <r>
      <rPr>
        <sz val="10"/>
        <rFont val="Arial"/>
        <family val="2"/>
      </rPr>
      <t xml:space="preserve">ohne Alkohol </t>
    </r>
    <r>
      <rPr>
        <i/>
        <sz val="10"/>
        <rFont val="Arial"/>
        <family val="2"/>
      </rPr>
      <t>Glas</t>
    </r>
  </si>
  <si>
    <r>
      <t xml:space="preserve">Eve-Litchi </t>
    </r>
    <r>
      <rPr>
        <sz val="10"/>
        <rFont val="Arial"/>
        <family val="2"/>
      </rPr>
      <t xml:space="preserve">mit Alkohol </t>
    </r>
    <r>
      <rPr>
        <i/>
        <sz val="10"/>
        <rFont val="Arial"/>
        <family val="2"/>
      </rPr>
      <t>Glas</t>
    </r>
  </si>
  <si>
    <r>
      <t>Poker</t>
    </r>
    <r>
      <rPr>
        <sz val="10"/>
        <rFont val="Arial"/>
        <family val="2"/>
      </rPr>
      <t xml:space="preserve"> Energy Drink Tray Pet</t>
    </r>
  </si>
  <si>
    <r>
      <t>Trojka</t>
    </r>
    <r>
      <rPr>
        <sz val="10"/>
        <rFont val="Arial"/>
        <family val="2"/>
      </rPr>
      <t xml:space="preserve"> Energy Tray Dosen</t>
    </r>
  </si>
  <si>
    <r>
      <t>Red Bull</t>
    </r>
    <r>
      <rPr>
        <sz val="10"/>
        <rFont val="Arial"/>
        <family val="2"/>
      </rPr>
      <t xml:space="preserve"> Energy Dosen</t>
    </r>
  </si>
  <si>
    <r>
      <t xml:space="preserve">Prosecco </t>
    </r>
    <r>
      <rPr>
        <sz val="10"/>
        <rFont val="Arial"/>
        <family val="2"/>
      </rPr>
      <t>Goccia D'Oro Spumante</t>
    </r>
  </si>
  <si>
    <r>
      <t xml:space="preserve">Leutschner </t>
    </r>
    <r>
      <rPr>
        <sz val="10"/>
        <rFont val="Arial"/>
        <family val="2"/>
      </rPr>
      <t>Clevner</t>
    </r>
  </si>
  <si>
    <r>
      <t xml:space="preserve">Hemina </t>
    </r>
    <r>
      <rPr>
        <sz val="10"/>
        <rFont val="Arial"/>
        <family val="2"/>
      </rPr>
      <t>Kloster Einsiedeln</t>
    </r>
  </si>
  <si>
    <r>
      <t xml:space="preserve">Leutschner </t>
    </r>
    <r>
      <rPr>
        <sz val="10"/>
        <rFont val="Arial"/>
        <family val="2"/>
      </rPr>
      <t>Riesling-Sylvaner</t>
    </r>
  </si>
  <si>
    <r>
      <t xml:space="preserve">Féchy </t>
    </r>
    <r>
      <rPr>
        <sz val="10"/>
        <rFont val="Arial"/>
        <family val="2"/>
      </rPr>
      <t>blanc AOC</t>
    </r>
  </si>
  <si>
    <r>
      <t xml:space="preserve">Epesses </t>
    </r>
    <r>
      <rPr>
        <sz val="10"/>
        <rFont val="Arial"/>
        <family val="2"/>
      </rPr>
      <t>blanc AOC</t>
    </r>
  </si>
  <si>
    <t>Soft-Getränke</t>
  </si>
  <si>
    <t>100cl.</t>
  </si>
  <si>
    <t>20cl.</t>
  </si>
  <si>
    <t>30x0.30 CHF</t>
  </si>
  <si>
    <t>Obst und Fruchtsäfte</t>
  </si>
  <si>
    <t>12x0.50CHF</t>
  </si>
  <si>
    <t>6x0.50CHF</t>
  </si>
  <si>
    <r>
      <t>Mineral</t>
    </r>
    <r>
      <rPr>
        <sz val="10"/>
        <rFont val="Arial"/>
        <family val="2"/>
      </rPr>
      <t xml:space="preserve"> mit Co2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(Henniez)</t>
    </r>
  </si>
  <si>
    <r>
      <t>Mineral</t>
    </r>
    <r>
      <rPr>
        <sz val="10"/>
        <rFont val="Arial"/>
        <family val="2"/>
      </rPr>
      <t xml:space="preserve"> ohne Co2 Pet (Knutwiler)</t>
    </r>
  </si>
  <si>
    <r>
      <t>Mineral</t>
    </r>
    <r>
      <rPr>
        <sz val="10"/>
        <rFont val="Arial"/>
        <family val="2"/>
      </rPr>
      <t xml:space="preserve"> ohne Co2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(Henniez)</t>
    </r>
  </si>
  <si>
    <r>
      <t xml:space="preserve">Coca-Cola </t>
    </r>
    <r>
      <rPr>
        <sz val="10"/>
        <rFont val="Arial"/>
        <family val="2"/>
      </rPr>
      <t>Pet</t>
    </r>
  </si>
  <si>
    <r>
      <t xml:space="preserve">Coca-Cola </t>
    </r>
    <r>
      <rPr>
        <i/>
        <sz val="10"/>
        <rFont val="Arial"/>
        <family val="2"/>
      </rPr>
      <t>Glas</t>
    </r>
  </si>
  <si>
    <r>
      <t xml:space="preserve">Coca-Cola </t>
    </r>
    <r>
      <rPr>
        <sz val="10"/>
        <rFont val="Arial"/>
        <family val="2"/>
      </rPr>
      <t>Zero Pet</t>
    </r>
  </si>
  <si>
    <r>
      <t xml:space="preserve">Coca-Cola </t>
    </r>
    <r>
      <rPr>
        <sz val="10"/>
        <rFont val="Arial"/>
        <family val="2"/>
      </rPr>
      <t>Zero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Pet</t>
    </r>
  </si>
  <si>
    <r>
      <t xml:space="preserve">Coca-Cola </t>
    </r>
    <r>
      <rPr>
        <sz val="10"/>
        <rFont val="Arial"/>
        <family val="2"/>
      </rPr>
      <t>Zero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Glas</t>
    </r>
  </si>
  <si>
    <r>
      <t xml:space="preserve">Rivella </t>
    </r>
    <r>
      <rPr>
        <sz val="10"/>
        <rFont val="Arial"/>
        <family val="2"/>
      </rPr>
      <t>rot Pet</t>
    </r>
  </si>
  <si>
    <r>
      <t xml:space="preserve">Rivella </t>
    </r>
    <r>
      <rPr>
        <sz val="10"/>
        <rFont val="Arial"/>
        <family val="2"/>
      </rPr>
      <t xml:space="preserve">rot </t>
    </r>
    <r>
      <rPr>
        <i/>
        <sz val="10"/>
        <rFont val="Arial"/>
        <family val="2"/>
      </rPr>
      <t>Glas</t>
    </r>
  </si>
  <si>
    <r>
      <t xml:space="preserve">Rivella </t>
    </r>
    <r>
      <rPr>
        <sz val="10"/>
        <rFont val="Arial"/>
        <family val="2"/>
      </rPr>
      <t>blau Pet</t>
    </r>
  </si>
  <si>
    <r>
      <t xml:space="preserve">Rivella </t>
    </r>
    <r>
      <rPr>
        <sz val="10"/>
        <rFont val="Arial"/>
        <family val="2"/>
      </rPr>
      <t xml:space="preserve">blau </t>
    </r>
    <r>
      <rPr>
        <i/>
        <sz val="10"/>
        <rFont val="Arial"/>
        <family val="2"/>
      </rPr>
      <t>Glas</t>
    </r>
  </si>
  <si>
    <r>
      <t xml:space="preserve">Orange </t>
    </r>
    <r>
      <rPr>
        <sz val="10"/>
        <rFont val="Arial"/>
        <family val="2"/>
      </rPr>
      <t>Pet (Fanta)</t>
    </r>
  </si>
  <si>
    <r>
      <t xml:space="preserve">Sinalco </t>
    </r>
    <r>
      <rPr>
        <sz val="10"/>
        <rFont val="Arial"/>
        <family val="2"/>
      </rPr>
      <t>Pet</t>
    </r>
  </si>
  <si>
    <r>
      <t>Sinalco</t>
    </r>
    <r>
      <rPr>
        <sz val="10"/>
        <rFont val="Arial"/>
        <family val="2"/>
      </rPr>
      <t xml:space="preserve"> Pet </t>
    </r>
  </si>
  <si>
    <r>
      <t>Sinalco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</t>
    </r>
  </si>
  <si>
    <r>
      <t>Schweppes</t>
    </r>
    <r>
      <rPr>
        <sz val="10"/>
        <rFont val="Arial"/>
        <family val="2"/>
      </rPr>
      <t xml:space="preserve"> Tonic Pet</t>
    </r>
  </si>
  <si>
    <r>
      <t>Schweppes</t>
    </r>
    <r>
      <rPr>
        <sz val="10"/>
        <rFont val="Arial"/>
        <family val="2"/>
      </rPr>
      <t xml:space="preserve"> Tonic </t>
    </r>
    <r>
      <rPr>
        <i/>
        <sz val="10"/>
        <rFont val="Arial"/>
        <family val="2"/>
      </rPr>
      <t>Glas</t>
    </r>
  </si>
  <si>
    <r>
      <t>Schweppes</t>
    </r>
    <r>
      <rPr>
        <sz val="10"/>
        <rFont val="Arial"/>
        <family val="2"/>
      </rPr>
      <t xml:space="preserve"> Bitter Pet</t>
    </r>
  </si>
  <si>
    <r>
      <t>Schweppes</t>
    </r>
    <r>
      <rPr>
        <sz val="10"/>
        <rFont val="Arial"/>
        <family val="2"/>
      </rPr>
      <t xml:space="preserve"> Bitter </t>
    </r>
    <r>
      <rPr>
        <i/>
        <sz val="10"/>
        <rFont val="Arial"/>
        <family val="2"/>
      </rPr>
      <t>Glas</t>
    </r>
  </si>
  <si>
    <r>
      <t xml:space="preserve">Shorley </t>
    </r>
    <r>
      <rPr>
        <sz val="10"/>
        <rFont val="Arial"/>
        <family val="2"/>
      </rPr>
      <t>Pet (Möhl)</t>
    </r>
  </si>
  <si>
    <r>
      <t xml:space="preserve">Shorley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(Möhl)</t>
    </r>
  </si>
  <si>
    <r>
      <t xml:space="preserve">Süssmost </t>
    </r>
    <r>
      <rPr>
        <sz val="10"/>
        <rFont val="Arial"/>
        <family val="2"/>
      </rPr>
      <t>Pet (Möhl)</t>
    </r>
  </si>
  <si>
    <r>
      <t xml:space="preserve">Süssmost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(Möhl)</t>
    </r>
  </si>
  <si>
    <r>
      <t>Möhl-Saft</t>
    </r>
    <r>
      <rPr>
        <sz val="10"/>
        <rFont val="Arial"/>
        <family val="2"/>
      </rPr>
      <t xml:space="preserve"> klar mit Alkohol </t>
    </r>
    <r>
      <rPr>
        <i/>
        <sz val="10"/>
        <rFont val="Arial"/>
        <family val="2"/>
      </rPr>
      <t>Glas</t>
    </r>
  </si>
  <si>
    <r>
      <t>Möhl-Saft</t>
    </r>
    <r>
      <rPr>
        <sz val="10"/>
        <rFont val="Arial"/>
        <family val="2"/>
      </rPr>
      <t xml:space="preserve"> trüb mit Alkohol </t>
    </r>
    <r>
      <rPr>
        <i/>
        <sz val="10"/>
        <rFont val="Arial"/>
        <family val="2"/>
      </rPr>
      <t>Glas</t>
    </r>
  </si>
  <si>
    <r>
      <t>Orangensaft</t>
    </r>
    <r>
      <rPr>
        <sz val="10"/>
        <rFont val="Arial"/>
        <family val="2"/>
      </rPr>
      <t xml:space="preserve"> 100% (Ramseier) </t>
    </r>
    <r>
      <rPr>
        <i/>
        <sz val="10"/>
        <rFont val="Arial"/>
        <family val="2"/>
      </rPr>
      <t>Glas</t>
    </r>
  </si>
  <si>
    <r>
      <t xml:space="preserve">Ananassaft </t>
    </r>
    <r>
      <rPr>
        <sz val="10"/>
        <rFont val="Arial"/>
        <family val="2"/>
      </rPr>
      <t xml:space="preserve">(Granini) </t>
    </r>
    <r>
      <rPr>
        <i/>
        <sz val="10"/>
        <rFont val="Arial"/>
        <family val="2"/>
      </rPr>
      <t>Glas</t>
    </r>
  </si>
  <si>
    <r>
      <t>Cranberry</t>
    </r>
    <r>
      <rPr>
        <sz val="10"/>
        <rFont val="Arial"/>
        <family val="2"/>
      </rPr>
      <t xml:space="preserve"> (Schlör) </t>
    </r>
    <r>
      <rPr>
        <i/>
        <sz val="10"/>
        <rFont val="Arial"/>
        <family val="2"/>
      </rPr>
      <t>Glas</t>
    </r>
  </si>
  <si>
    <t>Spirituosen</t>
  </si>
  <si>
    <t>Menge
Karton</t>
  </si>
  <si>
    <t>Menge
1 Einheit</t>
  </si>
  <si>
    <t>Menge
1 Karton</t>
  </si>
  <si>
    <t>Kartonpreis
exkl. MWST</t>
  </si>
  <si>
    <t>70cl.</t>
  </si>
  <si>
    <t>455cl.</t>
  </si>
  <si>
    <t>2cl.</t>
  </si>
  <si>
    <t>3cl.</t>
  </si>
  <si>
    <t>Fruchtspirituosen</t>
  </si>
  <si>
    <r>
      <t>Trojka</t>
    </r>
    <r>
      <rPr>
        <sz val="10"/>
        <rFont val="Arial"/>
        <family val="2"/>
      </rPr>
      <t xml:space="preserve"> Vodka Red</t>
    </r>
  </si>
  <si>
    <r>
      <t>Trojka</t>
    </r>
    <r>
      <rPr>
        <sz val="10"/>
        <rFont val="Arial"/>
        <family val="2"/>
      </rPr>
      <t xml:space="preserve"> Vodka Red gross</t>
    </r>
  </si>
  <si>
    <r>
      <t>Trojka</t>
    </r>
    <r>
      <rPr>
        <sz val="10"/>
        <rFont val="Arial"/>
        <family val="2"/>
      </rPr>
      <t xml:space="preserve"> Vodka Blue</t>
    </r>
  </si>
  <si>
    <r>
      <t>Trojka</t>
    </r>
    <r>
      <rPr>
        <sz val="10"/>
        <rFont val="Arial"/>
        <family val="2"/>
      </rPr>
      <t xml:space="preserve"> Vodka Green</t>
    </r>
  </si>
  <si>
    <r>
      <t>Trojka</t>
    </r>
    <r>
      <rPr>
        <sz val="10"/>
        <rFont val="Arial"/>
        <family val="2"/>
      </rPr>
      <t xml:space="preserve"> Vodka Green gross</t>
    </r>
  </si>
  <si>
    <r>
      <t>Trojka</t>
    </r>
    <r>
      <rPr>
        <sz val="10"/>
        <rFont val="Arial"/>
        <family val="2"/>
      </rPr>
      <t xml:space="preserve"> Vodka Black</t>
    </r>
  </si>
  <si>
    <r>
      <t>Trojka</t>
    </r>
    <r>
      <rPr>
        <sz val="10"/>
        <rFont val="Arial"/>
        <family val="2"/>
      </rPr>
      <t xml:space="preserve"> Vodka Black gross</t>
    </r>
  </si>
  <si>
    <r>
      <t>Trojka</t>
    </r>
    <r>
      <rPr>
        <sz val="10"/>
        <rFont val="Arial"/>
        <family val="2"/>
      </rPr>
      <t xml:space="preserve"> Vodka Pure Grain </t>
    </r>
  </si>
  <si>
    <r>
      <t>Trojka</t>
    </r>
    <r>
      <rPr>
        <sz val="10"/>
        <rFont val="Arial"/>
        <family val="2"/>
      </rPr>
      <t xml:space="preserve"> Vodka Pure Grain gross</t>
    </r>
  </si>
  <si>
    <r>
      <t>Trojka</t>
    </r>
    <r>
      <rPr>
        <sz val="10"/>
        <rFont val="Arial"/>
        <family val="2"/>
      </rPr>
      <t xml:space="preserve"> Vodka Pink</t>
    </r>
  </si>
  <si>
    <r>
      <t>Trojka</t>
    </r>
    <r>
      <rPr>
        <sz val="10"/>
        <rFont val="Arial"/>
        <family val="2"/>
      </rPr>
      <t xml:space="preserve"> Vodka Orange</t>
    </r>
  </si>
  <si>
    <r>
      <t>Whisky</t>
    </r>
    <r>
      <rPr>
        <sz val="10"/>
        <rFont val="Arial"/>
        <family val="2"/>
      </rPr>
      <t xml:space="preserve"> Gold Label</t>
    </r>
  </si>
  <si>
    <r>
      <t>Whisky</t>
    </r>
    <r>
      <rPr>
        <sz val="10"/>
        <rFont val="Arial"/>
        <family val="2"/>
      </rPr>
      <t xml:space="preserve"> Gold Label gross</t>
    </r>
  </si>
  <si>
    <r>
      <t>Whisky</t>
    </r>
    <r>
      <rPr>
        <sz val="10"/>
        <rFont val="Arial"/>
        <family val="2"/>
      </rPr>
      <t xml:space="preserve"> Ballantine's</t>
    </r>
  </si>
  <si>
    <r>
      <t>Bacardi</t>
    </r>
    <r>
      <rPr>
        <sz val="10"/>
        <rFont val="Arial"/>
        <family val="2"/>
      </rPr>
      <t xml:space="preserve"> Superior (Rum)</t>
    </r>
  </si>
  <si>
    <r>
      <t>Bacardi</t>
    </r>
    <r>
      <rPr>
        <sz val="10"/>
        <rFont val="Arial"/>
        <family val="2"/>
      </rPr>
      <t xml:space="preserve"> Black (Rum)</t>
    </r>
  </si>
  <si>
    <r>
      <t>Malibu</t>
    </r>
    <r>
      <rPr>
        <sz val="10"/>
        <rFont val="Arial"/>
        <family val="2"/>
      </rPr>
      <t xml:space="preserve"> Cocos Likör</t>
    </r>
  </si>
  <si>
    <r>
      <t xml:space="preserve">Passoa </t>
    </r>
    <r>
      <rPr>
        <sz val="10"/>
        <rFont val="Arial"/>
        <family val="2"/>
      </rPr>
      <t>Passion Liqueur</t>
    </r>
  </si>
  <si>
    <r>
      <t>Baileys</t>
    </r>
    <r>
      <rPr>
        <sz val="10"/>
        <rFont val="Arial"/>
        <family val="2"/>
      </rPr>
      <t xml:space="preserve"> Irish Cream</t>
    </r>
  </si>
  <si>
    <r>
      <t xml:space="preserve">Sierra </t>
    </r>
    <r>
      <rPr>
        <b/>
        <sz val="10"/>
        <rFont val="Arial"/>
        <family val="2"/>
      </rPr>
      <t>Tequila</t>
    </r>
    <r>
      <rPr>
        <sz val="10"/>
        <rFont val="Arial"/>
        <family val="2"/>
      </rPr>
      <t xml:space="preserve"> Silver</t>
    </r>
  </si>
  <si>
    <r>
      <t xml:space="preserve">Martini Bianco </t>
    </r>
    <r>
      <rPr>
        <sz val="10"/>
        <rFont val="Arial"/>
        <family val="2"/>
      </rPr>
      <t>Vermouth</t>
    </r>
  </si>
  <si>
    <r>
      <t xml:space="preserve">Campari Bitter </t>
    </r>
    <r>
      <rPr>
        <sz val="10"/>
        <rFont val="Arial"/>
        <family val="2"/>
      </rPr>
      <t xml:space="preserve">Aperitif </t>
    </r>
  </si>
  <si>
    <r>
      <t>Cynar</t>
    </r>
    <r>
      <rPr>
        <sz val="10"/>
        <rFont val="Arial"/>
        <family val="2"/>
      </rPr>
      <t xml:space="preserve"> Aperitif</t>
    </r>
  </si>
  <si>
    <r>
      <t>Saurer Apfel</t>
    </r>
    <r>
      <rPr>
        <sz val="10"/>
        <rFont val="Arial"/>
        <family val="2"/>
      </rPr>
      <t xml:space="preserve"> Likör Willi</t>
    </r>
  </si>
  <si>
    <r>
      <t>Jägermeister</t>
    </r>
    <r>
      <rPr>
        <sz val="10"/>
        <rFont val="Arial"/>
        <family val="2"/>
      </rPr>
      <t xml:space="preserve"> </t>
    </r>
  </si>
  <si>
    <r>
      <t>Jägermeister</t>
    </r>
    <r>
      <rPr>
        <sz val="10"/>
        <rFont val="Arial"/>
        <family val="2"/>
      </rPr>
      <t xml:space="preserve"> Shot</t>
    </r>
  </si>
  <si>
    <r>
      <t>Kleiner Feigling</t>
    </r>
    <r>
      <rPr>
        <sz val="10"/>
        <rFont val="Arial"/>
        <family val="2"/>
      </rPr>
      <t xml:space="preserve"> Shot</t>
    </r>
  </si>
  <si>
    <r>
      <t>Strüby-</t>
    </r>
    <r>
      <rPr>
        <b/>
        <sz val="10"/>
        <rFont val="Arial"/>
        <family val="2"/>
      </rPr>
      <t>Zwetschgen</t>
    </r>
  </si>
  <si>
    <r>
      <t>Willisauer-</t>
    </r>
    <r>
      <rPr>
        <b/>
        <sz val="10"/>
        <rFont val="Arial"/>
        <family val="2"/>
      </rPr>
      <t>Zwetschgen</t>
    </r>
  </si>
  <si>
    <r>
      <t>Strüby-</t>
    </r>
    <r>
      <rPr>
        <b/>
        <sz val="10"/>
        <rFont val="Arial"/>
        <family val="2"/>
      </rPr>
      <t>Obstbrand</t>
    </r>
  </si>
  <si>
    <r>
      <t>Willisauer-</t>
    </r>
    <r>
      <rPr>
        <b/>
        <sz val="10"/>
        <rFont val="Arial"/>
        <family val="2"/>
      </rPr>
      <t>Obstbrand</t>
    </r>
  </si>
  <si>
    <r>
      <t>Strüby-</t>
    </r>
    <r>
      <rPr>
        <b/>
        <sz val="10"/>
        <rFont val="Arial"/>
        <family val="2"/>
      </rPr>
      <t>Chrüter</t>
    </r>
  </si>
  <si>
    <r>
      <t>Willisauer-</t>
    </r>
    <r>
      <rPr>
        <b/>
        <sz val="10"/>
        <rFont val="Arial"/>
        <family val="2"/>
      </rPr>
      <t>Chrüter</t>
    </r>
  </si>
  <si>
    <r>
      <t>Strüby-</t>
    </r>
    <r>
      <rPr>
        <b/>
        <sz val="10"/>
        <rFont val="Arial"/>
        <family val="2"/>
      </rPr>
      <t>Kirsch</t>
    </r>
  </si>
  <si>
    <r>
      <t>Willisauer-</t>
    </r>
    <r>
      <rPr>
        <b/>
        <sz val="10"/>
        <rFont val="Arial"/>
        <family val="2"/>
      </rPr>
      <t>Kirsch</t>
    </r>
  </si>
  <si>
    <r>
      <t>Strüby-</t>
    </r>
    <r>
      <rPr>
        <b/>
        <sz val="10"/>
        <rFont val="Arial"/>
        <family val="2"/>
      </rPr>
      <t>Pflümli</t>
    </r>
  </si>
  <si>
    <r>
      <t>Willisauer-</t>
    </r>
    <r>
      <rPr>
        <b/>
        <sz val="10"/>
        <rFont val="Arial"/>
        <family val="2"/>
      </rPr>
      <t>Pflümli</t>
    </r>
  </si>
  <si>
    <r>
      <t>Strüby-</t>
    </r>
    <r>
      <rPr>
        <b/>
        <sz val="10"/>
        <rFont val="Arial"/>
        <family val="2"/>
      </rPr>
      <t>Williams</t>
    </r>
  </si>
  <si>
    <r>
      <t>Willisauer-</t>
    </r>
    <r>
      <rPr>
        <b/>
        <sz val="10"/>
        <rFont val="Arial"/>
        <family val="2"/>
      </rPr>
      <t>Williams</t>
    </r>
  </si>
  <si>
    <t>Inventarpreisliste und Bestellformular</t>
  </si>
  <si>
    <t>Material</t>
  </si>
  <si>
    <t>Technische Angaben</t>
  </si>
  <si>
    <t>Bestell-
Menge</t>
  </si>
  <si>
    <t>Einzelpreis
abgeholt</t>
  </si>
  <si>
    <t>Einzelpreis
geliefert</t>
  </si>
  <si>
    <t>Tisch L 220xB 60 cm Bank L 220xB 25cm</t>
  </si>
  <si>
    <t>Büffettische</t>
  </si>
  <si>
    <t>L   150 x B 75 x  H   93 cm</t>
  </si>
  <si>
    <t>Kühlschränke</t>
  </si>
  <si>
    <t>L     62 x B 60 x  H 167 cm mit Schutzbüg.</t>
  </si>
  <si>
    <t>Spültröge</t>
  </si>
  <si>
    <t>L   105 x B 55 x  H   90 cm</t>
  </si>
  <si>
    <t>L     51 x B 58 x  H   44 cm</t>
  </si>
  <si>
    <t>Kohlensäureflasche</t>
  </si>
  <si>
    <t>L 1000 x B 250 x H 370 cm 380 Volt 5 Pol</t>
  </si>
  <si>
    <t>L   560 x B 220 x H 280 cm 220 Volt</t>
  </si>
  <si>
    <t>L   300 x B 300 x H 210 cm</t>
  </si>
  <si>
    <t>L   400 x B 220 x H 310 cm 220V. o. 380V.</t>
  </si>
  <si>
    <t>L   640 x B 247 x H 320 cm 380V</t>
  </si>
  <si>
    <t>L   200 x B   50 x H 113 cm</t>
  </si>
  <si>
    <t>L   150 x B   95 x H 111 cm</t>
  </si>
  <si>
    <t>Barhocker</t>
  </si>
  <si>
    <t>H    90 x B   30 cm</t>
  </si>
  <si>
    <t>Stehtische</t>
  </si>
  <si>
    <t>Durchmesser 70 cm Höhe 115 cm</t>
  </si>
  <si>
    <t>Durchmesser 185 cm</t>
  </si>
  <si>
    <t xml:space="preserve">Kaffee-Wärmebehälter </t>
  </si>
  <si>
    <t>Inhalt 10 Liter (nur zum warm halten)</t>
  </si>
  <si>
    <t>Getränke-Rolly</t>
  </si>
  <si>
    <t xml:space="preserve">Handgabelhubwagen </t>
  </si>
  <si>
    <t>mit 2500kg Tragkraft</t>
  </si>
  <si>
    <t>Nur bei Verlust oder Defekt</t>
  </si>
  <si>
    <t>Innendurchmesser 34 cm</t>
  </si>
  <si>
    <t>Flaschenöffner</t>
  </si>
  <si>
    <t>L    12 cm</t>
  </si>
  <si>
    <t>Aschenbecher</t>
  </si>
  <si>
    <t>Gitter mit 75 Stk. Glas</t>
  </si>
  <si>
    <t>Kaffeegläser</t>
  </si>
  <si>
    <t>Gitter mit 40 Stk. 2/10</t>
  </si>
  <si>
    <t>Biergläser</t>
  </si>
  <si>
    <t>Gitter mit 35 Stk. 3/10</t>
  </si>
  <si>
    <t>Wein-und Mineralgläser</t>
  </si>
  <si>
    <t>Gitter mit 48 Stk. 1/10 Fassform</t>
  </si>
  <si>
    <t>Bargläser</t>
  </si>
  <si>
    <t>Gitter mit 40 Stk. 2/10 (2 u. 4 cl. geeicht)</t>
  </si>
  <si>
    <t>Gitter mit 40 Stk. 3/10 (2 u. 4 cl. geeicht)</t>
  </si>
  <si>
    <t>Sektgläser</t>
  </si>
  <si>
    <t>Gitter mit 48 Stk. 1/10</t>
  </si>
  <si>
    <t>Bierhumpen</t>
  </si>
  <si>
    <t>Gitter mit 18 Stk. 3/10</t>
  </si>
  <si>
    <t>Gitter mit 15 Stk. 5/10</t>
  </si>
  <si>
    <t>Gitter mit 15 Stk.  1/ 1</t>
  </si>
  <si>
    <t>Servierportemonaie</t>
  </si>
  <si>
    <t>mit Gurttasche zum anhängen</t>
  </si>
  <si>
    <t>Schnapsdosierer</t>
  </si>
  <si>
    <t>2 cl. geeicht</t>
  </si>
  <si>
    <t>4 cl. geeicht</t>
  </si>
  <si>
    <t>für Lagerung von Eiswürfel</t>
  </si>
  <si>
    <t>Einwegpreisliste und Bestellformular</t>
  </si>
  <si>
    <t>Einwegartikel</t>
  </si>
  <si>
    <t>Masse</t>
  </si>
  <si>
    <t>Menge
Einheit</t>
  </si>
  <si>
    <t>Becher</t>
  </si>
  <si>
    <t>1 dl</t>
  </si>
  <si>
    <t>2 dl</t>
  </si>
  <si>
    <t>3 dl</t>
  </si>
  <si>
    <t>4 dl</t>
  </si>
  <si>
    <t>5 dl</t>
  </si>
  <si>
    <t>0.4 dl</t>
  </si>
  <si>
    <t>1.35 dl</t>
  </si>
  <si>
    <t>1.8 dl</t>
  </si>
  <si>
    <t>Teller &amp; Bowlen</t>
  </si>
  <si>
    <t>23 cm</t>
  </si>
  <si>
    <t>18 cm</t>
  </si>
  <si>
    <t>20 cm</t>
  </si>
  <si>
    <t>19.5 cm</t>
  </si>
  <si>
    <t>2.5 dl</t>
  </si>
  <si>
    <t>4.5 dl</t>
  </si>
  <si>
    <t>Besteck</t>
  </si>
  <si>
    <t>12.5 cm</t>
  </si>
  <si>
    <t>Diverses</t>
  </si>
  <si>
    <t>33 cm</t>
  </si>
  <si>
    <t>40x28</t>
  </si>
  <si>
    <t>13.5 cm</t>
  </si>
  <si>
    <t>100 m</t>
  </si>
  <si>
    <t>25x42.5</t>
  </si>
  <si>
    <t>Lieferung                Abholung</t>
  </si>
  <si>
    <r>
      <t>Lager</t>
    </r>
    <r>
      <rPr>
        <sz val="10"/>
        <rFont val="Arial"/>
        <family val="2"/>
      </rPr>
      <t>-Bier im Offenausschank Tank</t>
    </r>
  </si>
  <si>
    <t>2000cl.</t>
  </si>
  <si>
    <t>1x100CHF</t>
  </si>
  <si>
    <t>5kg</t>
  </si>
  <si>
    <t>-</t>
  </si>
  <si>
    <r>
      <t xml:space="preserve">Eiswürfel </t>
    </r>
    <r>
      <rPr>
        <sz val="10"/>
        <rFont val="Arial"/>
        <family val="2"/>
      </rPr>
      <t>im Sack</t>
    </r>
  </si>
  <si>
    <r>
      <t>Eiswürfel crushed</t>
    </r>
    <r>
      <rPr>
        <sz val="10"/>
        <rFont val="Arial"/>
        <family val="2"/>
      </rPr>
      <t xml:space="preserve"> im Sack</t>
    </r>
  </si>
  <si>
    <r>
      <t>Möhl-Saft</t>
    </r>
    <r>
      <rPr>
        <sz val="10"/>
        <rFont val="Arial"/>
        <family val="2"/>
      </rPr>
      <t xml:space="preserve"> klar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Alkohol </t>
    </r>
    <r>
      <rPr>
        <i/>
        <sz val="10"/>
        <rFont val="Arial"/>
        <family val="2"/>
      </rPr>
      <t>Glas</t>
    </r>
  </si>
  <si>
    <t>4780</t>
  </si>
  <si>
    <r>
      <t xml:space="preserve">Dôle </t>
    </r>
    <r>
      <rPr>
        <sz val="10"/>
        <rFont val="Arial"/>
        <family val="2"/>
      </rPr>
      <t>AOC</t>
    </r>
  </si>
  <si>
    <r>
      <t>Möhl-Saft</t>
    </r>
    <r>
      <rPr>
        <sz val="10"/>
        <rFont val="Arial"/>
        <family val="2"/>
      </rPr>
      <t xml:space="preserve"> trüb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Alkohol </t>
    </r>
    <r>
      <rPr>
        <i/>
        <sz val="10"/>
        <rFont val="Arial"/>
        <family val="2"/>
      </rPr>
      <t>Glas</t>
    </r>
  </si>
  <si>
    <r>
      <t>Dettling</t>
    </r>
    <r>
      <rPr>
        <sz val="10"/>
        <rFont val="Arial"/>
        <family val="2"/>
      </rPr>
      <t xml:space="preserve"> Silber</t>
    </r>
  </si>
  <si>
    <r>
      <t>Mineral</t>
    </r>
    <r>
      <rPr>
        <sz val="10"/>
        <rFont val="Arial"/>
        <family val="2"/>
      </rPr>
      <t xml:space="preserve"> mit Co2 Pet (Knutwiler)</t>
    </r>
  </si>
  <si>
    <r>
      <t xml:space="preserve">Schwyzer Bock </t>
    </r>
    <r>
      <rPr>
        <sz val="10"/>
        <rFont val="Arial"/>
        <family val="2"/>
      </rPr>
      <t xml:space="preserve">Bier </t>
    </r>
    <r>
      <rPr>
        <i/>
        <sz val="10"/>
        <rFont val="Arial"/>
        <family val="2"/>
      </rPr>
      <t>Glas</t>
    </r>
  </si>
  <si>
    <r>
      <t>Trojka</t>
    </r>
    <r>
      <rPr>
        <sz val="10"/>
        <rFont val="Arial"/>
        <family val="2"/>
      </rPr>
      <t xml:space="preserve"> Vodka Yellow</t>
    </r>
  </si>
  <si>
    <t>Verkaufsstand</t>
  </si>
  <si>
    <t>L   300 x B 300 x H 200 cm</t>
  </si>
  <si>
    <t>26 cm</t>
  </si>
  <si>
    <t>Minigabel</t>
  </si>
  <si>
    <t>10 cm</t>
  </si>
  <si>
    <r>
      <rPr>
        <b/>
        <sz val="10"/>
        <color indexed="8"/>
        <rFont val="Arial"/>
        <family val="2"/>
      </rPr>
      <t>Putzlappen</t>
    </r>
    <r>
      <rPr>
        <sz val="10"/>
        <color indexed="8"/>
        <rFont val="Arial"/>
        <family val="2"/>
      </rPr>
      <t>-Einweg</t>
    </r>
  </si>
  <si>
    <r>
      <t>Putztücher</t>
    </r>
    <r>
      <rPr>
        <sz val="10"/>
        <color indexed="8"/>
        <rFont val="Arial"/>
        <family val="2"/>
      </rPr>
      <t>-Einweg</t>
    </r>
  </si>
  <si>
    <t>17 cm</t>
  </si>
  <si>
    <r>
      <t xml:space="preserve">Citro </t>
    </r>
    <r>
      <rPr>
        <i/>
        <sz val="10"/>
        <rFont val="Arial"/>
        <family val="2"/>
      </rPr>
      <t>Glas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(Elmer)</t>
    </r>
  </si>
  <si>
    <r>
      <t xml:space="preserve">Eistee </t>
    </r>
    <r>
      <rPr>
        <sz val="10"/>
        <rFont val="Arial"/>
        <family val="2"/>
      </rPr>
      <t>Pet (Knutwiler)</t>
    </r>
  </si>
  <si>
    <r>
      <t xml:space="preserve">Feldschlösschen </t>
    </r>
    <r>
      <rPr>
        <sz val="10"/>
        <rFont val="Arial"/>
        <family val="2"/>
      </rPr>
      <t xml:space="preserve">ohne Alkohol </t>
    </r>
    <r>
      <rPr>
        <i/>
        <sz val="10"/>
        <rFont val="Arial"/>
        <family val="2"/>
      </rPr>
      <t xml:space="preserve">Glas </t>
    </r>
  </si>
  <si>
    <r>
      <t>Escape 7</t>
    </r>
    <r>
      <rPr>
        <b/>
        <sz val="10"/>
        <rFont val="Arial"/>
        <family val="2"/>
      </rPr>
      <t xml:space="preserve"> Gin</t>
    </r>
  </si>
  <si>
    <r>
      <t xml:space="preserve">Weizen </t>
    </r>
    <r>
      <rPr>
        <sz val="10"/>
        <rFont val="Arial"/>
        <family val="2"/>
      </rPr>
      <t xml:space="preserve">Bier </t>
    </r>
    <r>
      <rPr>
        <i/>
        <sz val="10"/>
        <rFont val="Arial"/>
        <family val="2"/>
      </rPr>
      <t>Glas</t>
    </r>
  </si>
  <si>
    <t>Holunderblütenwein</t>
  </si>
  <si>
    <r>
      <t xml:space="preserve">El Coto </t>
    </r>
    <r>
      <rPr>
        <sz val="10"/>
        <rFont val="Arial"/>
        <family val="2"/>
      </rPr>
      <t>Rioja Crianza</t>
    </r>
  </si>
  <si>
    <t>12x-.--CHF</t>
  </si>
  <si>
    <r>
      <t xml:space="preserve">Senza Parole </t>
    </r>
    <r>
      <rPr>
        <sz val="10"/>
        <rFont val="Arial"/>
        <family val="2"/>
      </rPr>
      <t>Primitivo</t>
    </r>
  </si>
  <si>
    <r>
      <rPr>
        <b/>
        <sz val="10"/>
        <color theme="1"/>
        <rFont val="Arial"/>
        <family val="2"/>
      </rPr>
      <t>Aschenbecher</t>
    </r>
    <r>
      <rPr>
        <sz val="10"/>
        <color theme="1"/>
        <rFont val="Arial"/>
        <family val="2"/>
      </rPr>
      <t xml:space="preserve"> Aluminium</t>
    </r>
  </si>
  <si>
    <r>
      <t xml:space="preserve">Fahrbarer </t>
    </r>
    <r>
      <rPr>
        <b/>
        <sz val="10"/>
        <color theme="1"/>
        <rFont val="Arial"/>
        <family val="2"/>
      </rPr>
      <t>Ausschankwagen</t>
    </r>
  </si>
  <si>
    <r>
      <rPr>
        <b/>
        <sz val="10"/>
        <color theme="1"/>
        <rFont val="Arial"/>
        <family val="2"/>
      </rPr>
      <t>Bartheken</t>
    </r>
    <r>
      <rPr>
        <sz val="10"/>
        <color theme="1"/>
        <rFont val="Arial"/>
        <family val="2"/>
      </rPr>
      <t xml:space="preserve"> mit Aufsatz</t>
    </r>
  </si>
  <si>
    <r>
      <rPr>
        <b/>
        <sz val="10"/>
        <color theme="1"/>
        <rFont val="Arial"/>
        <family val="2"/>
      </rPr>
      <t>Bartheken</t>
    </r>
    <r>
      <rPr>
        <sz val="10"/>
        <color theme="1"/>
        <rFont val="Arial"/>
        <family val="2"/>
      </rPr>
      <t xml:space="preserve"> (Standart)</t>
    </r>
  </si>
  <si>
    <r>
      <t xml:space="preserve">Fahrbarer </t>
    </r>
    <r>
      <rPr>
        <b/>
        <sz val="10"/>
        <color theme="1"/>
        <rFont val="Arial"/>
        <family val="2"/>
      </rPr>
      <t>Bier-Pavillon</t>
    </r>
    <r>
      <rPr>
        <sz val="10"/>
        <color theme="1"/>
        <rFont val="Arial"/>
        <family val="2"/>
      </rPr>
      <t xml:space="preserve"> Rund</t>
    </r>
  </si>
  <si>
    <r>
      <rPr>
        <b/>
        <sz val="10"/>
        <color theme="1"/>
        <rFont val="Arial"/>
        <family val="2"/>
      </rPr>
      <t>Blöckli</t>
    </r>
    <r>
      <rPr>
        <sz val="10"/>
        <color theme="1"/>
        <rFont val="Arial"/>
        <family val="2"/>
      </rPr>
      <t xml:space="preserve"> mit eigener Werbung</t>
    </r>
  </si>
  <si>
    <r>
      <rPr>
        <b/>
        <sz val="10"/>
        <color theme="1"/>
        <rFont val="Arial"/>
        <family val="2"/>
      </rPr>
      <t>Kaffee Fertig Becher</t>
    </r>
    <r>
      <rPr>
        <sz val="10"/>
        <color theme="1"/>
        <rFont val="Arial"/>
        <family val="2"/>
      </rPr>
      <t xml:space="preserve"> bruchsicher</t>
    </r>
  </si>
  <si>
    <r>
      <rPr>
        <b/>
        <sz val="10"/>
        <color theme="1"/>
        <rFont val="Arial"/>
        <family val="2"/>
      </rPr>
      <t>Kaffeebecher</t>
    </r>
    <r>
      <rPr>
        <sz val="10"/>
        <color theme="1"/>
        <rFont val="Arial"/>
        <family val="2"/>
      </rPr>
      <t xml:space="preserve"> mit Henkel</t>
    </r>
  </si>
  <si>
    <r>
      <rPr>
        <b/>
        <sz val="10"/>
        <rFont val="Arial"/>
        <family val="2"/>
      </rPr>
      <t>Kartonteller</t>
    </r>
    <r>
      <rPr>
        <sz val="10"/>
        <rFont val="Arial"/>
        <family val="2"/>
      </rPr>
      <t xml:space="preserve"> rund Naturesse</t>
    </r>
  </si>
  <si>
    <r>
      <rPr>
        <b/>
        <sz val="10"/>
        <rFont val="Arial"/>
        <family val="2"/>
      </rPr>
      <t>Longdrinkbecher</t>
    </r>
    <r>
      <rPr>
        <sz val="10"/>
        <rFont val="Arial"/>
        <family val="2"/>
      </rPr>
      <t xml:space="preserve"> geeicht 2cl.4cl.</t>
    </r>
  </si>
  <si>
    <r>
      <rPr>
        <b/>
        <sz val="10"/>
        <rFont val="Arial"/>
        <family val="2"/>
      </rPr>
      <t>Plastiktischrolle</t>
    </r>
    <r>
      <rPr>
        <sz val="10"/>
        <rFont val="Arial"/>
        <family val="2"/>
      </rPr>
      <t xml:space="preserve"> weiss</t>
    </r>
  </si>
  <si>
    <r>
      <rPr>
        <b/>
        <sz val="10"/>
        <rFont val="Arial"/>
        <family val="2"/>
      </rPr>
      <t>Pommes Schale</t>
    </r>
    <r>
      <rPr>
        <sz val="10"/>
        <rFont val="Arial"/>
        <family val="2"/>
      </rPr>
      <t xml:space="preserve"> aus Karton</t>
    </r>
  </si>
  <si>
    <r>
      <rPr>
        <b/>
        <sz val="10"/>
        <rFont val="Arial"/>
        <family val="2"/>
      </rPr>
      <t>Sektbecher</t>
    </r>
    <r>
      <rPr>
        <sz val="10"/>
        <rFont val="Arial"/>
        <family val="2"/>
      </rPr>
      <t xml:space="preserve"> 1-teilig bruchsicher</t>
    </r>
  </si>
  <si>
    <r>
      <rPr>
        <b/>
        <sz val="10"/>
        <rFont val="Arial"/>
        <family val="2"/>
      </rPr>
      <t>Servierschalen</t>
    </r>
    <r>
      <rPr>
        <sz val="10"/>
        <rFont val="Arial"/>
        <family val="2"/>
      </rPr>
      <t xml:space="preserve"> rund</t>
    </r>
  </si>
  <si>
    <r>
      <rPr>
        <b/>
        <sz val="10"/>
        <rFont val="Arial"/>
        <family val="2"/>
      </rPr>
      <t>Servietten</t>
    </r>
    <r>
      <rPr>
        <sz val="10"/>
        <rFont val="Arial"/>
        <family val="2"/>
      </rPr>
      <t xml:space="preserve"> mit eigener Werbung</t>
    </r>
  </si>
  <si>
    <r>
      <rPr>
        <b/>
        <sz val="10"/>
        <rFont val="Arial"/>
        <family val="2"/>
      </rPr>
      <t>Shotbecher</t>
    </r>
    <r>
      <rPr>
        <sz val="10"/>
        <rFont val="Arial"/>
        <family val="2"/>
      </rPr>
      <t xml:space="preserve"> geeicht 2cl.4cl.</t>
    </r>
  </si>
  <si>
    <r>
      <rPr>
        <b/>
        <sz val="10"/>
        <rFont val="Arial"/>
        <family val="2"/>
      </rPr>
      <t>Styrobecher</t>
    </r>
    <r>
      <rPr>
        <sz val="10"/>
        <rFont val="Arial"/>
        <family val="2"/>
      </rPr>
      <t xml:space="preserve"> für Warmgetränke</t>
    </r>
  </si>
  <si>
    <r>
      <rPr>
        <b/>
        <sz val="10"/>
        <rFont val="Arial"/>
        <family val="2"/>
      </rPr>
      <t>Suppen Bowle</t>
    </r>
    <r>
      <rPr>
        <sz val="10"/>
        <rFont val="Arial"/>
        <family val="2"/>
      </rPr>
      <t xml:space="preserve"> aus Kunststoff</t>
    </r>
  </si>
  <si>
    <r>
      <rPr>
        <b/>
        <sz val="10"/>
        <rFont val="Arial"/>
        <family val="2"/>
      </rPr>
      <t>Kartonteller</t>
    </r>
    <r>
      <rPr>
        <sz val="10"/>
        <rFont val="Arial"/>
        <family val="2"/>
      </rPr>
      <t xml:space="preserve"> quadratisch Karo</t>
    </r>
  </si>
  <si>
    <r>
      <rPr>
        <b/>
        <sz val="10"/>
        <rFont val="Arial"/>
        <family val="2"/>
      </rPr>
      <t>Tischgarnituren</t>
    </r>
    <r>
      <rPr>
        <sz val="10"/>
        <rFont val="Arial"/>
        <family val="2"/>
      </rPr>
      <t xml:space="preserve"> (8 Pers.)</t>
    </r>
  </si>
  <si>
    <r>
      <rPr>
        <b/>
        <sz val="10"/>
        <rFont val="Arial"/>
        <family val="2"/>
      </rPr>
      <t>Tischsets</t>
    </r>
    <r>
      <rPr>
        <sz val="10"/>
        <rFont val="Arial"/>
        <family val="2"/>
      </rPr>
      <t xml:space="preserve"> mit eigener Werbung</t>
    </r>
  </si>
  <si>
    <r>
      <rPr>
        <b/>
        <sz val="10"/>
        <rFont val="Arial"/>
        <family val="2"/>
      </rPr>
      <t>Trinkbecher</t>
    </r>
    <r>
      <rPr>
        <sz val="10"/>
        <rFont val="Arial"/>
        <family val="2"/>
      </rPr>
      <t xml:space="preserve"> bruchsicher</t>
    </r>
  </si>
  <si>
    <r>
      <rPr>
        <b/>
        <sz val="10"/>
        <rFont val="Arial"/>
        <family val="2"/>
      </rPr>
      <t>Wurstplättli</t>
    </r>
    <r>
      <rPr>
        <sz val="10"/>
        <rFont val="Arial"/>
        <family val="2"/>
      </rPr>
      <t xml:space="preserve"> aus Karton</t>
    </r>
  </si>
  <si>
    <r>
      <rPr>
        <b/>
        <sz val="10"/>
        <rFont val="Arial"/>
        <family val="2"/>
      </rPr>
      <t>Zapfenzieher</t>
    </r>
    <r>
      <rPr>
        <sz val="10"/>
        <rFont val="Arial"/>
        <family val="2"/>
      </rPr>
      <t xml:space="preserve"> klein</t>
    </r>
  </si>
  <si>
    <t>Gitter mit 40 Stk. 1/10 Napoli</t>
  </si>
  <si>
    <t>Gitter mit 35 Stk. 2/10 Napoli</t>
  </si>
  <si>
    <r>
      <t xml:space="preserve">Schwyzer Böckli </t>
    </r>
    <r>
      <rPr>
        <sz val="10"/>
        <rFont val="Arial"/>
        <family val="2"/>
      </rPr>
      <t xml:space="preserve">Bier </t>
    </r>
    <r>
      <rPr>
        <i/>
        <sz val="10"/>
        <rFont val="Arial"/>
        <family val="2"/>
      </rPr>
      <t>Glas</t>
    </r>
  </si>
  <si>
    <r>
      <rPr>
        <sz val="10"/>
        <rFont val="Arial"/>
        <family val="2"/>
      </rPr>
      <t>Goccia d'oro</t>
    </r>
    <r>
      <rPr>
        <b/>
        <sz val="10"/>
        <rFont val="Arial"/>
        <family val="2"/>
      </rPr>
      <t xml:space="preserve"> Hugo</t>
    </r>
  </si>
  <si>
    <r>
      <rPr>
        <b/>
        <sz val="10"/>
        <rFont val="Arial"/>
        <family val="2"/>
      </rPr>
      <t xml:space="preserve">Cachacana </t>
    </r>
    <r>
      <rPr>
        <sz val="10"/>
        <rFont val="Arial"/>
        <family val="2"/>
      </rPr>
      <t xml:space="preserve">do Brasil </t>
    </r>
  </si>
  <si>
    <r>
      <t xml:space="preserve">Smirnoff-Ice </t>
    </r>
    <r>
      <rPr>
        <sz val="10"/>
        <rFont val="Arial"/>
        <family val="2"/>
      </rPr>
      <t xml:space="preserve">mit Alkohol </t>
    </r>
    <r>
      <rPr>
        <i/>
        <sz val="10"/>
        <rFont val="Arial"/>
        <family val="2"/>
      </rPr>
      <t>Glas</t>
    </r>
  </si>
  <si>
    <r>
      <t>Hugo Ice</t>
    </r>
    <r>
      <rPr>
        <sz val="10"/>
        <rFont val="Arial"/>
        <family val="2"/>
      </rPr>
      <t xml:space="preserve"> by Goccia d'Oro</t>
    </r>
  </si>
  <si>
    <r>
      <t xml:space="preserve">Appenzeller </t>
    </r>
    <r>
      <rPr>
        <sz val="10"/>
        <rFont val="Arial"/>
        <family val="2"/>
      </rPr>
      <t>Alpenbitter</t>
    </r>
  </si>
  <si>
    <r>
      <rPr>
        <b/>
        <sz val="10"/>
        <rFont val="Arial"/>
        <family val="2"/>
      </rPr>
      <t>Maisy</t>
    </r>
    <r>
      <rPr>
        <sz val="10"/>
        <rFont val="Arial"/>
        <family val="2"/>
      </rPr>
      <t>-Maisgold Bier Likör Shot</t>
    </r>
  </si>
  <si>
    <r>
      <t xml:space="preserve">Ficken </t>
    </r>
    <r>
      <rPr>
        <sz val="10"/>
        <rFont val="Arial"/>
        <family val="2"/>
      </rPr>
      <t>Liquors</t>
    </r>
  </si>
  <si>
    <t>Aperol</t>
  </si>
  <si>
    <r>
      <t>Äs Gäächs</t>
    </r>
    <r>
      <rPr>
        <sz val="10"/>
        <rFont val="Arial"/>
        <family val="2"/>
      </rPr>
      <t xml:space="preserve">-Bier </t>
    </r>
    <r>
      <rPr>
        <i/>
        <sz val="10"/>
        <rFont val="Arial"/>
        <family val="2"/>
      </rPr>
      <t>Glas</t>
    </r>
  </si>
  <si>
    <r>
      <t xml:space="preserve">Trojka </t>
    </r>
    <r>
      <rPr>
        <sz val="10"/>
        <rFont val="Arial"/>
        <family val="2"/>
      </rPr>
      <t>Greench</t>
    </r>
  </si>
  <si>
    <r>
      <t xml:space="preserve">Riposo </t>
    </r>
    <r>
      <rPr>
        <sz val="10"/>
        <rFont val="Arial"/>
        <family val="2"/>
      </rPr>
      <t>Svizzera IGT</t>
    </r>
  </si>
  <si>
    <t>Laurenzia</t>
  </si>
  <si>
    <r>
      <t xml:space="preserve">Federweisser </t>
    </r>
    <r>
      <rPr>
        <sz val="10"/>
        <rFont val="Arial"/>
        <family val="2"/>
      </rPr>
      <t>Zürichsee AOC</t>
    </r>
  </si>
  <si>
    <r>
      <t xml:space="preserve">Süssmost </t>
    </r>
    <r>
      <rPr>
        <sz val="10"/>
        <rFont val="Arial"/>
        <family val="2"/>
      </rPr>
      <t>Pet (Ramseier)</t>
    </r>
  </si>
  <si>
    <r>
      <t xml:space="preserve">Eistee </t>
    </r>
    <r>
      <rPr>
        <i/>
        <sz val="10"/>
        <rFont val="Arial"/>
        <family val="2"/>
      </rPr>
      <t>Glas</t>
    </r>
    <r>
      <rPr>
        <sz val="10"/>
        <rFont val="Arial"/>
        <family val="2"/>
      </rPr>
      <t xml:space="preserve"> (Fusetea)</t>
    </r>
  </si>
  <si>
    <r>
      <t xml:space="preserve">Spritz Saurer Apfel </t>
    </r>
    <r>
      <rPr>
        <sz val="10"/>
        <rFont val="Arial"/>
        <family val="2"/>
      </rPr>
      <t>Shot</t>
    </r>
  </si>
  <si>
    <r>
      <t xml:space="preserve">Zündkerze </t>
    </r>
    <r>
      <rPr>
        <sz val="10"/>
        <rFont val="Arial"/>
        <family val="2"/>
      </rPr>
      <t>Shot</t>
    </r>
  </si>
  <si>
    <r>
      <t xml:space="preserve">kleiner Flutscher </t>
    </r>
    <r>
      <rPr>
        <sz val="10"/>
        <rFont val="Arial"/>
        <family val="2"/>
      </rPr>
      <t>Shot</t>
    </r>
  </si>
  <si>
    <r>
      <t xml:space="preserve">Rum </t>
    </r>
    <r>
      <rPr>
        <sz val="10"/>
        <rFont val="Arial"/>
        <family val="2"/>
      </rPr>
      <t>Captain Morgen</t>
    </r>
  </si>
  <si>
    <t xml:space="preserve">Eiskübel </t>
  </si>
  <si>
    <t>L   200 x B 75 x  H   90 cm</t>
  </si>
  <si>
    <r>
      <rPr>
        <b/>
        <sz val="10"/>
        <color theme="1"/>
        <rFont val="Arial"/>
        <family val="2"/>
      </rPr>
      <t>Trinkbecher</t>
    </r>
    <r>
      <rPr>
        <sz val="10"/>
        <color theme="1"/>
        <rFont val="Arial"/>
        <family val="2"/>
      </rPr>
      <t xml:space="preserve"> Caipi</t>
    </r>
  </si>
  <si>
    <r>
      <rPr>
        <b/>
        <sz val="10"/>
        <color theme="1"/>
        <rFont val="Arial"/>
        <family val="2"/>
      </rPr>
      <t>Weissweinbecher</t>
    </r>
    <r>
      <rPr>
        <sz val="10"/>
        <color theme="1"/>
        <rFont val="Arial"/>
        <family val="2"/>
      </rPr>
      <t xml:space="preserve"> 1-teilig glaskar</t>
    </r>
  </si>
  <si>
    <r>
      <rPr>
        <b/>
        <sz val="10"/>
        <color theme="1"/>
        <rFont val="Arial"/>
        <family val="2"/>
      </rPr>
      <t>Rotweinbecher</t>
    </r>
    <r>
      <rPr>
        <sz val="10"/>
        <color theme="1"/>
        <rFont val="Arial"/>
        <family val="2"/>
      </rPr>
      <t xml:space="preserve"> glasklar</t>
    </r>
  </si>
  <si>
    <t>1.5 dl</t>
  </si>
  <si>
    <t>8.5 dl</t>
  </si>
  <si>
    <r>
      <rPr>
        <b/>
        <sz val="10"/>
        <color theme="1"/>
        <rFont val="Arial"/>
        <family val="2"/>
      </rPr>
      <t xml:space="preserve">Suppen Bowle </t>
    </r>
    <r>
      <rPr>
        <sz val="10"/>
        <color theme="1"/>
        <rFont val="Arial"/>
        <family val="2"/>
      </rPr>
      <t>Karo</t>
    </r>
  </si>
  <si>
    <r>
      <rPr>
        <b/>
        <sz val="10"/>
        <rFont val="Arial"/>
        <family val="2"/>
      </rPr>
      <t>Kartonteller</t>
    </r>
    <r>
      <rPr>
        <sz val="10"/>
        <rFont val="Arial"/>
        <family val="2"/>
      </rPr>
      <t xml:space="preserve"> oval Naturesse</t>
    </r>
  </si>
  <si>
    <t>31 cm</t>
  </si>
  <si>
    <r>
      <rPr>
        <b/>
        <sz val="10"/>
        <color theme="1"/>
        <rFont val="Arial"/>
        <family val="2"/>
      </rPr>
      <t>Durchlaufkühler</t>
    </r>
    <r>
      <rPr>
        <sz val="10"/>
        <color theme="1"/>
        <rFont val="Arial"/>
        <family val="2"/>
      </rPr>
      <t xml:space="preserve"> 1oder 2 Hahnen</t>
    </r>
  </si>
  <si>
    <r>
      <rPr>
        <b/>
        <sz val="10"/>
        <color theme="1"/>
        <rFont val="Arial"/>
        <family val="2"/>
      </rPr>
      <t>Kühlwagen gross</t>
    </r>
    <r>
      <rPr>
        <sz val="10"/>
        <color theme="1"/>
        <rFont val="Arial"/>
        <family val="2"/>
      </rPr>
      <t xml:space="preserve"> für 500 Kisten</t>
    </r>
  </si>
  <si>
    <r>
      <rPr>
        <b/>
        <sz val="10"/>
        <color theme="1"/>
        <rFont val="Arial"/>
        <family val="2"/>
      </rPr>
      <t>Kühlwagen klein</t>
    </r>
    <r>
      <rPr>
        <sz val="10"/>
        <color theme="1"/>
        <rFont val="Arial"/>
        <family val="2"/>
      </rPr>
      <t xml:space="preserve"> für 200 Kisten</t>
    </r>
  </si>
  <si>
    <r>
      <t xml:space="preserve">Ausziehbares </t>
    </r>
    <r>
      <rPr>
        <b/>
        <sz val="10"/>
        <color theme="1"/>
        <rFont val="Arial"/>
        <family val="2"/>
      </rPr>
      <t>Party-Zelt</t>
    </r>
  </si>
  <si>
    <r>
      <rPr>
        <b/>
        <sz val="10"/>
        <color theme="1"/>
        <rFont val="Arial"/>
        <family val="2"/>
      </rPr>
      <t>Sonnenschirme</t>
    </r>
    <r>
      <rPr>
        <sz val="10"/>
        <color theme="1"/>
        <rFont val="Arial"/>
        <family val="2"/>
      </rPr>
      <t xml:space="preserve"> mit Sockel</t>
    </r>
  </si>
  <si>
    <t>45cl.</t>
  </si>
  <si>
    <r>
      <t>Einsiedler</t>
    </r>
    <r>
      <rPr>
        <sz val="10"/>
        <rFont val="Arial"/>
        <family val="2"/>
      </rPr>
      <t xml:space="preserve">-Bier ohne Alkohol </t>
    </r>
    <r>
      <rPr>
        <i/>
        <sz val="10"/>
        <rFont val="Arial"/>
        <family val="2"/>
      </rPr>
      <t>Glas</t>
    </r>
  </si>
  <si>
    <r>
      <t xml:space="preserve">Einsiedler </t>
    </r>
    <r>
      <rPr>
        <sz val="10"/>
        <rFont val="Arial"/>
        <family val="2"/>
      </rPr>
      <t xml:space="preserve">Radler </t>
    </r>
    <r>
      <rPr>
        <i/>
        <sz val="10"/>
        <rFont val="Arial"/>
        <family val="2"/>
      </rPr>
      <t xml:space="preserve">Glas </t>
    </r>
  </si>
  <si>
    <r>
      <rPr>
        <b/>
        <sz val="10"/>
        <rFont val="Arial"/>
        <family val="2"/>
      </rPr>
      <t>Suppenlöffel</t>
    </r>
    <r>
      <rPr>
        <sz val="10"/>
        <rFont val="Arial"/>
        <family val="2"/>
      </rPr>
      <t xml:space="preserve"> Naturesse</t>
    </r>
  </si>
  <si>
    <r>
      <rPr>
        <b/>
        <sz val="10"/>
        <rFont val="Arial"/>
        <family val="2"/>
      </rPr>
      <t>Messer</t>
    </r>
    <r>
      <rPr>
        <sz val="10"/>
        <rFont val="Arial"/>
        <family val="2"/>
      </rPr>
      <t xml:space="preserve"> Naturesse</t>
    </r>
  </si>
  <si>
    <t>16.8 cm</t>
  </si>
  <si>
    <r>
      <rPr>
        <b/>
        <sz val="10"/>
        <color theme="1"/>
        <rFont val="Arial"/>
        <family val="2"/>
      </rPr>
      <t>Gabel</t>
    </r>
    <r>
      <rPr>
        <sz val="10"/>
        <color theme="1"/>
        <rFont val="Arial"/>
        <family val="2"/>
      </rPr>
      <t xml:space="preserve"> Naturesse</t>
    </r>
  </si>
  <si>
    <r>
      <rPr>
        <b/>
        <sz val="10"/>
        <color theme="1"/>
        <rFont val="Arial"/>
        <family val="2"/>
      </rPr>
      <t>Kaffeelöffel</t>
    </r>
    <r>
      <rPr>
        <sz val="10"/>
        <color theme="1"/>
        <rFont val="Arial"/>
        <family val="2"/>
      </rPr>
      <t xml:space="preserve"> Naturesse</t>
    </r>
  </si>
  <si>
    <t>12.8 cm</t>
  </si>
  <si>
    <r>
      <rPr>
        <b/>
        <sz val="10"/>
        <rFont val="Arial"/>
        <family val="2"/>
      </rPr>
      <t>Rührstäbchen</t>
    </r>
    <r>
      <rPr>
        <sz val="10"/>
        <rFont val="Arial"/>
        <family val="2"/>
      </rPr>
      <t xml:space="preserve"> Holz</t>
    </r>
  </si>
  <si>
    <t>14 cm</t>
  </si>
  <si>
    <r>
      <rPr>
        <b/>
        <sz val="10"/>
        <rFont val="Arial"/>
        <family val="2"/>
      </rPr>
      <t>Trinkhalme</t>
    </r>
    <r>
      <rPr>
        <sz val="10"/>
        <rFont val="Arial"/>
        <family val="2"/>
      </rPr>
      <t xml:space="preserve"> Papier</t>
    </r>
  </si>
  <si>
    <r>
      <rPr>
        <b/>
        <sz val="10"/>
        <color theme="1"/>
        <rFont val="Arial"/>
        <family val="2"/>
      </rPr>
      <t>Besteckset</t>
    </r>
    <r>
      <rPr>
        <sz val="10"/>
        <color theme="1"/>
        <rFont val="Arial"/>
        <family val="2"/>
      </rPr>
      <t xml:space="preserve"> Naturesse S / G / M</t>
    </r>
  </si>
  <si>
    <r>
      <t>Weissweingläser</t>
    </r>
    <r>
      <rPr>
        <sz val="10"/>
        <rFont val="Arial"/>
        <family val="2"/>
      </rPr>
      <t xml:space="preserve"> Napoli</t>
    </r>
  </si>
  <si>
    <r>
      <t xml:space="preserve">Rotweingläser </t>
    </r>
    <r>
      <rPr>
        <sz val="10"/>
        <rFont val="Arial"/>
        <family val="2"/>
      </rPr>
      <t>Napoli</t>
    </r>
  </si>
  <si>
    <r>
      <t xml:space="preserve">Weissweinkelch </t>
    </r>
    <r>
      <rPr>
        <sz val="10"/>
        <rFont val="Arial"/>
        <family val="2"/>
      </rPr>
      <t>Vina Juliette</t>
    </r>
  </si>
  <si>
    <t>Gitter mit 24 Stk. Vina Juliette</t>
  </si>
  <si>
    <r>
      <t xml:space="preserve">Weichspüler Strawberry </t>
    </r>
    <r>
      <rPr>
        <sz val="10"/>
        <rFont val="Arial"/>
        <family val="2"/>
      </rPr>
      <t>Shot</t>
    </r>
  </si>
  <si>
    <r>
      <t xml:space="preserve">Citro </t>
    </r>
    <r>
      <rPr>
        <sz val="10"/>
        <rFont val="Arial"/>
        <family val="2"/>
      </rPr>
      <t>Pet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(Elmer)</t>
    </r>
  </si>
  <si>
    <r>
      <t xml:space="preserve">Citro </t>
    </r>
    <r>
      <rPr>
        <sz val="10"/>
        <rFont val="Arial"/>
        <family val="2"/>
      </rPr>
      <t>Pet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(Pilatus)</t>
    </r>
  </si>
  <si>
    <r>
      <t>Orange</t>
    </r>
    <r>
      <rPr>
        <sz val="10"/>
        <rFont val="Arial"/>
        <family val="2"/>
      </rPr>
      <t xml:space="preserve"> Pet (Pilatus)</t>
    </r>
  </si>
  <si>
    <r>
      <t xml:space="preserve">Eistee </t>
    </r>
    <r>
      <rPr>
        <sz val="10"/>
        <rFont val="Arial"/>
        <family val="2"/>
      </rPr>
      <t>Pet (Nestea)</t>
    </r>
  </si>
  <si>
    <r>
      <t>Lager</t>
    </r>
    <r>
      <rPr>
        <sz val="10"/>
        <rFont val="Arial"/>
        <family val="2"/>
      </rPr>
      <t>-Bier im Partyfass</t>
    </r>
  </si>
  <si>
    <t>1000cl.</t>
  </si>
  <si>
    <t>Miraval</t>
  </si>
  <si>
    <r>
      <t>Rotweinkelch</t>
    </r>
    <r>
      <rPr>
        <sz val="10"/>
        <rFont val="Arial"/>
        <family val="2"/>
      </rPr>
      <t xml:space="preserve"> Vina Juliette</t>
    </r>
  </si>
  <si>
    <r>
      <t>Lager</t>
    </r>
    <r>
      <rPr>
        <sz val="10"/>
        <rFont val="Arial"/>
        <family val="2"/>
      </rPr>
      <t>-Bier Dose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</si>
</sst>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[$CHF]\ * #,##0.00_ ;_ [$CHF]\ * \-#,##0.00_ ;_ [$CHF]\ * &quot;-&quot;??_ ;_ @_ "/>
    <numFmt numFmtId="165" formatCode="#,##0.0"/>
    <numFmt numFmtId="166" formatCode="#,##0\F\l."/>
    <numFmt numFmtId="167" formatCode="#,##0&quot;Stk.&quot;"/>
    <numFmt numFmtId="168" formatCode="#,##0&quot;Fl.&quot;"/>
    <numFmt numFmtId="169" formatCode="0.0"/>
    <numFmt numFmtId="170" formatCode="_ [$CHF]\ * #,##0.0000_ ;_ [$CHF]\ * \-#,##0.0000_ ;_ [$CHF]\ * &quot;-&quot;??_ ;_ @_ "/>
    <numFmt numFmtId="171" formatCode="_ [$CHF]\ * #,##0.000_ ;_ [$CHF]\ * \-#,##0.000_ ;_ [$CHF]\ * &quot;-&quot;??_ ;_ @_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7.8"/>
      <color indexed="63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9"/>
        <bgColor indexed="2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6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1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14" borderId="1" applyNumberFormat="0" applyAlignment="0" applyProtection="0"/>
  </cellStyleXfs>
  <cellXfs count="162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locked="0" hidden="1"/>
    </xf>
    <xf numFmtId="0" fontId="0" fillId="0" borderId="4" xfId="0" applyBorder="1" applyProtection="1">
      <protection hidden="1"/>
    </xf>
    <xf numFmtId="0" fontId="1" fillId="0" borderId="5" xfId="0" applyFont="1" applyBorder="1" applyProtection="1">
      <protection locked="0" hidden="1"/>
    </xf>
    <xf numFmtId="0" fontId="1" fillId="0" borderId="4" xfId="0" applyFont="1" applyBorder="1" applyProtection="1">
      <protection hidden="1"/>
    </xf>
    <xf numFmtId="0" fontId="29" fillId="0" borderId="4" xfId="0" applyFont="1" applyBorder="1" applyProtection="1">
      <protection hidden="1"/>
    </xf>
    <xf numFmtId="0" fontId="0" fillId="0" borderId="6" xfId="0" applyBorder="1" applyProtection="1">
      <protection hidden="1"/>
    </xf>
    <xf numFmtId="0" fontId="1" fillId="0" borderId="6" xfId="0" applyFont="1" applyBorder="1" applyProtection="1">
      <protection hidden="1"/>
    </xf>
    <xf numFmtId="0" fontId="9" fillId="0" borderId="5" xfId="23" applyBorder="1" applyAlignment="1" applyProtection="1">
      <protection locked="0" hidden="1"/>
    </xf>
    <xf numFmtId="14" fontId="0" fillId="0" borderId="3" xfId="0" applyNumberFormat="1" applyBorder="1" applyAlignment="1" applyProtection="1">
      <alignment horizontal="left"/>
      <protection locked="0" hidden="1"/>
    </xf>
    <xf numFmtId="20" fontId="0" fillId="0" borderId="5" xfId="0" applyNumberFormat="1" applyBorder="1" applyAlignment="1" applyProtection="1">
      <alignment horizontal="left"/>
      <protection locked="0"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locked="0" hidden="1"/>
    </xf>
    <xf numFmtId="0" fontId="1" fillId="0" borderId="9" xfId="0" applyFont="1" applyBorder="1" applyProtection="1">
      <protection hidden="1"/>
    </xf>
    <xf numFmtId="0" fontId="9" fillId="0" borderId="10" xfId="23" applyBorder="1" applyAlignment="1" applyProtection="1">
      <protection locked="0" hidden="1"/>
    </xf>
    <xf numFmtId="20" fontId="0" fillId="0" borderId="10" xfId="0" applyNumberFormat="1" applyBorder="1" applyAlignment="1" applyProtection="1">
      <alignment horizontal="left"/>
      <protection locked="0" hidden="1"/>
    </xf>
    <xf numFmtId="0" fontId="12" fillId="15" borderId="11" xfId="0" applyFont="1" applyFill="1" applyBorder="1" applyAlignment="1" applyProtection="1">
      <alignment horizontal="center" vertical="top" wrapText="1"/>
      <protection hidden="1"/>
    </xf>
    <xf numFmtId="0" fontId="2" fillId="15" borderId="11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169" fontId="2" fillId="0" borderId="13" xfId="0" applyNumberFormat="1" applyFont="1" applyBorder="1" applyAlignment="1" applyProtection="1">
      <alignment horizontal="center"/>
      <protection hidden="1"/>
    </xf>
    <xf numFmtId="165" fontId="1" fillId="0" borderId="13" xfId="0" applyNumberFormat="1" applyFont="1" applyBorder="1" applyAlignment="1" applyProtection="1">
      <alignment horizontal="center"/>
      <protection hidden="1"/>
    </xf>
    <xf numFmtId="3" fontId="14" fillId="0" borderId="13" xfId="0" applyNumberFormat="1" applyFont="1" applyBorder="1" applyAlignment="1" applyProtection="1">
      <alignment horizontal="center"/>
      <protection locked="0" hidden="1"/>
    </xf>
    <xf numFmtId="164" fontId="15" fillId="0" borderId="12" xfId="0" applyNumberFormat="1" applyFont="1" applyBorder="1" applyProtection="1">
      <protection hidden="1"/>
    </xf>
    <xf numFmtId="164" fontId="16" fillId="0" borderId="12" xfId="0" applyNumberFormat="1" applyFont="1" applyBorder="1" applyProtection="1"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69" fontId="2" fillId="0" borderId="12" xfId="0" applyNumberFormat="1" applyFont="1" applyBorder="1" applyAlignment="1" applyProtection="1">
      <alignment horizontal="center"/>
      <protection hidden="1"/>
    </xf>
    <xf numFmtId="3" fontId="14" fillId="0" borderId="12" xfId="0" applyNumberFormat="1" applyFont="1" applyBorder="1" applyAlignment="1" applyProtection="1">
      <alignment horizontal="center"/>
      <protection locked="0" hidden="1"/>
    </xf>
    <xf numFmtId="0" fontId="1" fillId="0" borderId="13" xfId="0" quotePrefix="1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3" fontId="14" fillId="0" borderId="14" xfId="0" applyNumberFormat="1" applyFont="1" applyBorder="1" applyAlignment="1" applyProtection="1">
      <alignment horizontal="center"/>
      <protection locked="0" hidden="1"/>
    </xf>
    <xf numFmtId="0" fontId="2" fillId="0" borderId="13" xfId="0" applyFont="1" applyBorder="1" applyProtection="1">
      <protection locked="0" hidden="1"/>
    </xf>
    <xf numFmtId="0" fontId="1" fillId="0" borderId="13" xfId="0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/>
      <protection locked="0" hidden="1"/>
    </xf>
    <xf numFmtId="0" fontId="1" fillId="0" borderId="15" xfId="0" applyFont="1" applyBorder="1" applyProtection="1"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2" fillId="0" borderId="15" xfId="0" applyFont="1" applyBorder="1" applyAlignment="1" applyProtection="1">
      <alignment horizontal="center"/>
      <protection locked="0" hidden="1"/>
    </xf>
    <xf numFmtId="3" fontId="1" fillId="0" borderId="15" xfId="0" applyNumberFormat="1" applyFont="1" applyBorder="1" applyAlignment="1" applyProtection="1">
      <alignment horizontal="center"/>
      <protection locked="0" hidden="1"/>
    </xf>
    <xf numFmtId="3" fontId="14" fillId="0" borderId="15" xfId="0" applyNumberFormat="1" applyFont="1" applyBorder="1" applyAlignment="1" applyProtection="1">
      <alignment horizontal="center"/>
      <protection locked="0"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" fillId="0" borderId="13" xfId="0" applyFont="1" applyBorder="1" applyProtection="1">
      <protection locked="0" hidden="1"/>
    </xf>
    <xf numFmtId="3" fontId="1" fillId="0" borderId="13" xfId="0" applyNumberFormat="1" applyFont="1" applyBorder="1" applyAlignment="1" applyProtection="1">
      <alignment horizontal="center"/>
      <protection locked="0"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5" fontId="2" fillId="0" borderId="13" xfId="0" applyNumberFormat="1" applyFont="1" applyBorder="1" applyAlignment="1" applyProtection="1">
      <alignment horizontal="center"/>
      <protection hidden="1"/>
    </xf>
    <xf numFmtId="166" fontId="1" fillId="0" borderId="13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167" fontId="1" fillId="0" borderId="13" xfId="0" applyNumberFormat="1" applyFont="1" applyBorder="1" applyAlignment="1" applyProtection="1">
      <alignment horizontal="center"/>
      <protection hidden="1"/>
    </xf>
    <xf numFmtId="168" fontId="1" fillId="0" borderId="13" xfId="0" applyNumberFormat="1" applyFont="1" applyBorder="1" applyAlignment="1" applyProtection="1">
      <alignment horizontal="center"/>
      <protection hidden="1"/>
    </xf>
    <xf numFmtId="168" fontId="1" fillId="0" borderId="13" xfId="0" applyNumberFormat="1" applyFont="1" applyBorder="1" applyAlignment="1" applyProtection="1">
      <alignment horizontal="center"/>
      <protection locked="0" hidden="1"/>
    </xf>
    <xf numFmtId="168" fontId="1" fillId="0" borderId="15" xfId="0" applyNumberFormat="1" applyFont="1" applyBorder="1" applyAlignment="1" applyProtection="1">
      <alignment horizontal="center"/>
      <protection locked="0" hidden="1"/>
    </xf>
    <xf numFmtId="0" fontId="22" fillId="0" borderId="0" xfId="0" applyFont="1" applyAlignment="1" applyProtection="1">
      <alignment vertical="top"/>
      <protection hidden="1"/>
    </xf>
    <xf numFmtId="0" fontId="12" fillId="15" borderId="16" xfId="0" applyFont="1" applyFill="1" applyBorder="1" applyAlignment="1" applyProtection="1">
      <alignment horizontal="center" vertical="top"/>
      <protection hidden="1"/>
    </xf>
    <xf numFmtId="0" fontId="12" fillId="15" borderId="16" xfId="0" applyFont="1" applyFill="1" applyBorder="1" applyAlignment="1" applyProtection="1">
      <alignment horizontal="center" vertical="top" wrapText="1"/>
      <protection hidden="1"/>
    </xf>
    <xf numFmtId="164" fontId="15" fillId="0" borderId="13" xfId="0" applyNumberFormat="1" applyFont="1" applyBorder="1" applyProtection="1">
      <protection hidden="1"/>
    </xf>
    <xf numFmtId="164" fontId="16" fillId="0" borderId="13" xfId="0" applyNumberFormat="1" applyFont="1" applyBorder="1" applyProtection="1">
      <protection hidden="1"/>
    </xf>
    <xf numFmtId="164" fontId="15" fillId="0" borderId="21" xfId="0" applyNumberFormat="1" applyFont="1" applyBorder="1" applyProtection="1">
      <protection hidden="1"/>
    </xf>
    <xf numFmtId="164" fontId="16" fillId="0" borderId="21" xfId="0" applyNumberFormat="1" applyFont="1" applyBorder="1" applyProtection="1">
      <protection hidden="1"/>
    </xf>
    <xf numFmtId="0" fontId="23" fillId="0" borderId="19" xfId="0" applyFont="1" applyBorder="1" applyProtection="1">
      <protection hidden="1"/>
    </xf>
    <xf numFmtId="0" fontId="23" fillId="0" borderId="20" xfId="0" applyFont="1" applyBorder="1" applyAlignment="1" applyProtection="1">
      <alignment horizontal="right"/>
      <protection hidden="1"/>
    </xf>
    <xf numFmtId="3" fontId="25" fillId="0" borderId="13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Protection="1">
      <protection locked="0" hidden="1"/>
    </xf>
    <xf numFmtId="0" fontId="1" fillId="0" borderId="20" xfId="0" applyFont="1" applyBorder="1" applyAlignment="1" applyProtection="1">
      <alignment horizontal="left"/>
      <protection locked="0" hidden="1"/>
    </xf>
    <xf numFmtId="3" fontId="25" fillId="0" borderId="13" xfId="0" applyNumberFormat="1" applyFont="1" applyBorder="1" applyAlignment="1" applyProtection="1">
      <alignment horizontal="center"/>
      <protection locked="0" hidden="1"/>
    </xf>
    <xf numFmtId="0" fontId="2" fillId="0" borderId="22" xfId="0" applyFont="1" applyBorder="1" applyProtection="1">
      <protection locked="0" hidden="1"/>
    </xf>
    <xf numFmtId="0" fontId="2" fillId="0" borderId="23" xfId="0" applyFont="1" applyBorder="1" applyAlignment="1" applyProtection="1">
      <alignment horizontal="right"/>
      <protection locked="0" hidden="1"/>
    </xf>
    <xf numFmtId="3" fontId="25" fillId="0" borderId="15" xfId="0" applyNumberFormat="1" applyFont="1" applyBorder="1" applyAlignment="1" applyProtection="1">
      <alignment horizontal="center"/>
      <protection locked="0" hidden="1"/>
    </xf>
    <xf numFmtId="164" fontId="26" fillId="0" borderId="11" xfId="0" applyNumberFormat="1" applyFont="1" applyBorder="1" applyProtection="1">
      <protection hidden="1"/>
    </xf>
    <xf numFmtId="164" fontId="27" fillId="0" borderId="11" xfId="0" applyNumberFormat="1" applyFont="1" applyBorder="1" applyProtection="1">
      <protection hidden="1"/>
    </xf>
    <xf numFmtId="0" fontId="12" fillId="15" borderId="11" xfId="0" applyFont="1" applyFill="1" applyBorder="1" applyAlignment="1" applyProtection="1">
      <alignment horizontal="center" vertical="top"/>
      <protection hidden="1"/>
    </xf>
    <xf numFmtId="0" fontId="28" fillId="0" borderId="13" xfId="23" applyFont="1" applyBorder="1" applyAlignment="1" applyProtection="1">
      <alignment horizontal="center"/>
      <protection hidden="1"/>
    </xf>
    <xf numFmtId="0" fontId="24" fillId="0" borderId="13" xfId="23" applyFont="1" applyBorder="1" applyAlignment="1" applyProtection="1">
      <alignment horizontal="center"/>
      <protection hidden="1"/>
    </xf>
    <xf numFmtId="3" fontId="28" fillId="0" borderId="13" xfId="23" applyNumberFormat="1" applyFont="1" applyBorder="1" applyAlignment="1" applyProtection="1">
      <alignment horizontal="center"/>
      <protection hidden="1"/>
    </xf>
    <xf numFmtId="0" fontId="23" fillId="0" borderId="13" xfId="23" applyFont="1" applyBorder="1" applyAlignment="1" applyProtection="1">
      <protection hidden="1"/>
    </xf>
    <xf numFmtId="3" fontId="14" fillId="0" borderId="24" xfId="0" applyNumberFormat="1" applyFont="1" applyBorder="1" applyAlignment="1" applyProtection="1">
      <alignment horizontal="center"/>
      <protection locked="0" hidden="1"/>
    </xf>
    <xf numFmtId="0" fontId="24" fillId="0" borderId="13" xfId="23" applyFont="1" applyBorder="1" applyAlignment="1" applyProtection="1">
      <protection hidden="1"/>
    </xf>
    <xf numFmtId="0" fontId="1" fillId="0" borderId="10" xfId="0" applyFont="1" applyBorder="1" applyProtection="1">
      <protection locked="0" hidden="1"/>
    </xf>
    <xf numFmtId="3" fontId="14" fillId="17" borderId="13" xfId="0" applyNumberFormat="1" applyFont="1" applyFill="1" applyBorder="1" applyAlignment="1" applyProtection="1">
      <alignment horizontal="center"/>
      <protection hidden="1"/>
    </xf>
    <xf numFmtId="164" fontId="15" fillId="17" borderId="12" xfId="0" applyNumberFormat="1" applyFont="1" applyFill="1" applyBorder="1" applyProtection="1">
      <protection hidden="1"/>
    </xf>
    <xf numFmtId="0" fontId="2" fillId="0" borderId="0" xfId="0" applyFont="1"/>
    <xf numFmtId="3" fontId="14" fillId="18" borderId="21" xfId="0" applyNumberFormat="1" applyFont="1" applyFill="1" applyBorder="1" applyAlignment="1" applyProtection="1">
      <alignment horizontal="center"/>
      <protection locked="0" hidden="1"/>
    </xf>
    <xf numFmtId="164" fontId="16" fillId="18" borderId="25" xfId="0" applyNumberFormat="1" applyFont="1" applyFill="1" applyBorder="1" applyProtection="1">
      <protection hidden="1"/>
    </xf>
    <xf numFmtId="3" fontId="14" fillId="18" borderId="13" xfId="0" applyNumberFormat="1" applyFont="1" applyFill="1" applyBorder="1" applyAlignment="1" applyProtection="1">
      <alignment horizontal="center"/>
      <protection locked="0" hidden="1"/>
    </xf>
    <xf numFmtId="164" fontId="15" fillId="18" borderId="12" xfId="0" applyNumberFormat="1" applyFont="1" applyFill="1" applyBorder="1" applyProtection="1">
      <protection hidden="1"/>
    </xf>
    <xf numFmtId="164" fontId="16" fillId="18" borderId="12" xfId="0" applyNumberFormat="1" applyFont="1" applyFill="1" applyBorder="1" applyProtection="1">
      <protection hidden="1"/>
    </xf>
    <xf numFmtId="3" fontId="14" fillId="18" borderId="14" xfId="0" applyNumberFormat="1" applyFont="1" applyFill="1" applyBorder="1" applyAlignment="1" applyProtection="1">
      <alignment horizontal="center"/>
      <protection locked="0" hidden="1"/>
    </xf>
    <xf numFmtId="170" fontId="15" fillId="0" borderId="12" xfId="0" applyNumberFormat="1" applyFont="1" applyBorder="1" applyProtection="1">
      <protection hidden="1"/>
    </xf>
    <xf numFmtId="171" fontId="15" fillId="18" borderId="25" xfId="0" applyNumberFormat="1" applyFont="1" applyFill="1" applyBorder="1" applyProtection="1">
      <protection hidden="1"/>
    </xf>
    <xf numFmtId="0" fontId="31" fillId="0" borderId="13" xfId="23" applyFont="1" applyBorder="1" applyAlignment="1" applyProtection="1">
      <protection hidden="1"/>
    </xf>
    <xf numFmtId="0" fontId="31" fillId="0" borderId="13" xfId="23" applyFont="1" applyBorder="1" applyAlignment="1" applyProtection="1">
      <alignment horizontal="center"/>
      <protection hidden="1"/>
    </xf>
    <xf numFmtId="3" fontId="31" fillId="0" borderId="13" xfId="23" applyNumberFormat="1" applyFont="1" applyBorder="1" applyAlignment="1" applyProtection="1">
      <alignment horizontal="center"/>
      <protection hidden="1"/>
    </xf>
    <xf numFmtId="0" fontId="30" fillId="0" borderId="13" xfId="23" applyFont="1" applyBorder="1" applyAlignment="1" applyProtection="1">
      <alignment horizontal="center"/>
      <protection hidden="1"/>
    </xf>
    <xf numFmtId="0" fontId="31" fillId="0" borderId="19" xfId="23" applyFont="1" applyBorder="1" applyAlignment="1" applyProtection="1">
      <protection hidden="1"/>
    </xf>
    <xf numFmtId="0" fontId="31" fillId="0" borderId="20" xfId="23" applyFont="1" applyBorder="1" applyAlignment="1" applyProtection="1">
      <alignment horizontal="left"/>
      <protection hidden="1"/>
    </xf>
    <xf numFmtId="0" fontId="30" fillId="0" borderId="19" xfId="23" applyFont="1" applyBorder="1" applyAlignment="1" applyProtection="1">
      <protection hidden="1"/>
    </xf>
    <xf numFmtId="0" fontId="31" fillId="0" borderId="12" xfId="23" applyFont="1" applyBorder="1" applyAlignment="1" applyProtection="1">
      <protection hidden="1"/>
    </xf>
    <xf numFmtId="0" fontId="31" fillId="0" borderId="12" xfId="23" applyFont="1" applyBorder="1" applyAlignment="1" applyProtection="1">
      <alignment horizontal="center"/>
      <protection hidden="1"/>
    </xf>
    <xf numFmtId="3" fontId="31" fillId="0" borderId="12" xfId="23" applyNumberFormat="1" applyFont="1" applyBorder="1" applyAlignment="1" applyProtection="1">
      <alignment horizontal="center"/>
      <protection hidden="1"/>
    </xf>
    <xf numFmtId="0" fontId="30" fillId="0" borderId="12" xfId="23" applyFont="1" applyBorder="1" applyAlignment="1" applyProtection="1">
      <alignment horizontal="center"/>
      <protection hidden="1"/>
    </xf>
    <xf numFmtId="0" fontId="30" fillId="0" borderId="19" xfId="23" applyFont="1" applyBorder="1" applyAlignment="1" applyProtection="1">
      <alignment horizontal="left"/>
      <protection hidden="1"/>
    </xf>
    <xf numFmtId="0" fontId="1" fillId="0" borderId="12" xfId="23" applyFont="1" applyBorder="1" applyAlignment="1" applyProtection="1">
      <protection hidden="1"/>
    </xf>
    <xf numFmtId="0" fontId="1" fillId="0" borderId="12" xfId="23" applyFont="1" applyBorder="1" applyAlignment="1" applyProtection="1">
      <alignment horizontal="center"/>
      <protection hidden="1"/>
    </xf>
    <xf numFmtId="3" fontId="1" fillId="0" borderId="12" xfId="23" applyNumberFormat="1" applyFont="1" applyBorder="1" applyAlignment="1" applyProtection="1">
      <alignment horizontal="center"/>
      <protection hidden="1"/>
    </xf>
    <xf numFmtId="0" fontId="2" fillId="0" borderId="12" xfId="23" applyFont="1" applyBorder="1" applyAlignment="1" applyProtection="1">
      <alignment horizontal="center"/>
      <protection hidden="1"/>
    </xf>
    <xf numFmtId="0" fontId="1" fillId="0" borderId="13" xfId="23" applyFont="1" applyBorder="1" applyAlignment="1" applyProtection="1">
      <protection hidden="1"/>
    </xf>
    <xf numFmtId="0" fontId="1" fillId="0" borderId="13" xfId="23" applyFont="1" applyBorder="1" applyAlignment="1" applyProtection="1">
      <alignment horizontal="center"/>
      <protection hidden="1"/>
    </xf>
    <xf numFmtId="3" fontId="1" fillId="0" borderId="13" xfId="23" applyNumberFormat="1" applyFont="1" applyBorder="1" applyAlignment="1" applyProtection="1">
      <alignment horizontal="center"/>
      <protection hidden="1"/>
    </xf>
    <xf numFmtId="0" fontId="2" fillId="0" borderId="13" xfId="23" applyFont="1" applyBorder="1" applyAlignment="1" applyProtection="1">
      <alignment horizontal="center"/>
      <protection hidden="1"/>
    </xf>
    <xf numFmtId="0" fontId="1" fillId="0" borderId="19" xfId="23" applyFont="1" applyBorder="1" applyAlignment="1" applyProtection="1">
      <protection hidden="1"/>
    </xf>
    <xf numFmtId="0" fontId="1" fillId="0" borderId="20" xfId="23" applyFont="1" applyBorder="1" applyAlignment="1" applyProtection="1">
      <alignment horizontal="left"/>
      <protection hidden="1"/>
    </xf>
    <xf numFmtId="0" fontId="2" fillId="0" borderId="19" xfId="23" applyFont="1" applyBorder="1" applyAlignment="1" applyProtection="1">
      <protection hidden="1"/>
    </xf>
    <xf numFmtId="0" fontId="1" fillId="18" borderId="13" xfId="23" applyFont="1" applyFill="1" applyBorder="1" applyAlignment="1" applyProtection="1">
      <protection hidden="1"/>
    </xf>
    <xf numFmtId="0" fontId="1" fillId="18" borderId="13" xfId="23" applyFont="1" applyFill="1" applyBorder="1" applyAlignment="1" applyProtection="1">
      <alignment horizontal="center"/>
      <protection hidden="1"/>
    </xf>
    <xf numFmtId="3" fontId="1" fillId="18" borderId="13" xfId="23" applyNumberFormat="1" applyFont="1" applyFill="1" applyBorder="1" applyAlignment="1" applyProtection="1">
      <alignment horizontal="center"/>
      <protection hidden="1"/>
    </xf>
    <xf numFmtId="0" fontId="2" fillId="18" borderId="13" xfId="23" applyFont="1" applyFill="1" applyBorder="1" applyAlignment="1" applyProtection="1">
      <alignment horizontal="center"/>
      <protection hidden="1"/>
    </xf>
    <xf numFmtId="0" fontId="2" fillId="18" borderId="13" xfId="23" applyFont="1" applyFill="1" applyBorder="1" applyAlignment="1" applyProtection="1">
      <protection hidden="1"/>
    </xf>
    <xf numFmtId="0" fontId="1" fillId="0" borderId="20" xfId="23" applyFont="1" applyBorder="1" applyAlignment="1" applyProtection="1">
      <protection hidden="1"/>
    </xf>
    <xf numFmtId="0" fontId="1" fillId="0" borderId="13" xfId="23" applyFont="1" applyBorder="1" applyAlignment="1" applyProtection="1">
      <alignment horizontal="left"/>
      <protection hidden="1"/>
    </xf>
    <xf numFmtId="0" fontId="1" fillId="18" borderId="21" xfId="23" applyFont="1" applyFill="1" applyBorder="1" applyAlignment="1" applyProtection="1">
      <protection hidden="1"/>
    </xf>
    <xf numFmtId="0" fontId="1" fillId="18" borderId="21" xfId="23" applyFont="1" applyFill="1" applyBorder="1" applyAlignment="1" applyProtection="1">
      <alignment horizontal="center"/>
      <protection hidden="1"/>
    </xf>
    <xf numFmtId="3" fontId="1" fillId="18" borderId="21" xfId="23" applyNumberFormat="1" applyFont="1" applyFill="1" applyBorder="1" applyAlignment="1" applyProtection="1">
      <alignment horizontal="center"/>
      <protection hidden="1"/>
    </xf>
    <xf numFmtId="0" fontId="2" fillId="18" borderId="21" xfId="23" applyFont="1" applyFill="1" applyBorder="1" applyAlignment="1" applyProtection="1">
      <alignment horizontal="center"/>
      <protection hidden="1"/>
    </xf>
    <xf numFmtId="0" fontId="1" fillId="0" borderId="17" xfId="23" applyFont="1" applyBorder="1" applyAlignment="1" applyProtection="1">
      <protection hidden="1"/>
    </xf>
    <xf numFmtId="0" fontId="1" fillId="0" borderId="18" xfId="23" applyFont="1" applyBorder="1" applyAlignment="1" applyProtection="1">
      <alignment horizontal="left"/>
      <protection hidden="1"/>
    </xf>
    <xf numFmtId="0" fontId="1" fillId="0" borderId="20" xfId="23" applyFont="1" applyBorder="1" applyAlignment="1" applyProtection="1">
      <alignment horizontal="right"/>
      <protection hidden="1"/>
    </xf>
    <xf numFmtId="171" fontId="15" fillId="0" borderId="12" xfId="0" applyNumberFormat="1" applyFont="1" applyBorder="1" applyProtection="1">
      <protection hidden="1"/>
    </xf>
    <xf numFmtId="0" fontId="30" fillId="0" borderId="26" xfId="23" applyFont="1" applyBorder="1" applyAlignment="1" applyProtection="1">
      <protection hidden="1"/>
    </xf>
    <xf numFmtId="0" fontId="31" fillId="0" borderId="13" xfId="23" applyFont="1" applyBorder="1" applyAlignment="1" applyProtection="1">
      <alignment horizontal="left"/>
      <protection hidden="1"/>
    </xf>
    <xf numFmtId="0" fontId="31" fillId="0" borderId="0" xfId="23" applyFont="1" applyAlignment="1" applyProtection="1">
      <alignment horizontal="center"/>
    </xf>
    <xf numFmtId="164" fontId="15" fillId="0" borderId="13" xfId="0" applyNumberFormat="1" applyFont="1" applyBorder="1" applyAlignment="1" applyProtection="1">
      <alignment horizontal="center"/>
      <protection hidden="1"/>
    </xf>
    <xf numFmtId="164" fontId="16" fillId="0" borderId="13" xfId="0" applyNumberFormat="1" applyFont="1" applyBorder="1" applyAlignment="1" applyProtection="1">
      <alignment horizontal="center"/>
      <protection hidden="1"/>
    </xf>
    <xf numFmtId="0" fontId="31" fillId="0" borderId="20" xfId="23" applyFont="1" applyBorder="1" applyAlignment="1" applyProtection="1">
      <protection hidden="1"/>
    </xf>
    <xf numFmtId="0" fontId="2" fillId="16" borderId="27" xfId="0" applyFont="1" applyFill="1" applyBorder="1" applyAlignment="1" applyProtection="1">
      <alignment horizontal="center"/>
      <protection hidden="1"/>
    </xf>
    <xf numFmtId="0" fontId="2" fillId="16" borderId="28" xfId="0" applyFont="1" applyFill="1" applyBorder="1" applyAlignment="1" applyProtection="1">
      <alignment horizontal="center"/>
      <protection hidden="1"/>
    </xf>
    <xf numFmtId="0" fontId="11" fillId="16" borderId="29" xfId="0" applyFont="1" applyFill="1" applyBorder="1" applyAlignment="1" applyProtection="1">
      <alignment horizontal="center"/>
      <protection hidden="1"/>
    </xf>
    <xf numFmtId="0" fontId="11" fillId="16" borderId="30" xfId="0" applyFont="1" applyFill="1" applyBorder="1" applyAlignment="1" applyProtection="1">
      <alignment horizontal="center"/>
      <protection hidden="1"/>
    </xf>
    <xf numFmtId="0" fontId="11" fillId="16" borderId="31" xfId="0" applyFont="1" applyFill="1" applyBorder="1" applyAlignment="1" applyProtection="1">
      <alignment horizontal="center"/>
      <protection hidden="1"/>
    </xf>
    <xf numFmtId="164" fontId="17" fillId="0" borderId="29" xfId="0" applyNumberFormat="1" applyFont="1" applyBorder="1" applyAlignment="1" applyProtection="1">
      <alignment horizontal="center"/>
      <protection hidden="1"/>
    </xf>
    <xf numFmtId="164" fontId="17" fillId="0" borderId="31" xfId="0" applyNumberFormat="1" applyFont="1" applyBorder="1" applyAlignment="1" applyProtection="1">
      <alignment horizontal="center"/>
      <protection hidden="1"/>
    </xf>
    <xf numFmtId="164" fontId="11" fillId="16" borderId="29" xfId="0" applyNumberFormat="1" applyFont="1" applyFill="1" applyBorder="1" applyAlignment="1" applyProtection="1">
      <alignment horizontal="center" vertical="distributed" shrinkToFit="1"/>
      <protection hidden="1"/>
    </xf>
    <xf numFmtId="164" fontId="11" fillId="16" borderId="31" xfId="0" applyNumberFormat="1" applyFont="1" applyFill="1" applyBorder="1" applyAlignment="1" applyProtection="1">
      <alignment horizontal="center" vertical="distributed" shrinkToFit="1"/>
      <protection hidden="1"/>
    </xf>
    <xf numFmtId="0" fontId="20" fillId="16" borderId="31" xfId="0" applyFont="1" applyFill="1" applyBorder="1" applyProtection="1">
      <protection hidden="1"/>
    </xf>
    <xf numFmtId="164" fontId="11" fillId="0" borderId="29" xfId="0" applyNumberFormat="1" applyFont="1" applyBorder="1" applyAlignment="1" applyProtection="1">
      <alignment horizontal="center"/>
      <protection hidden="1"/>
    </xf>
    <xf numFmtId="164" fontId="11" fillId="0" borderId="31" xfId="0" applyNumberFormat="1" applyFon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 vertical="distributed" shrinkToFit="1"/>
      <protection hidden="1"/>
    </xf>
    <xf numFmtId="164" fontId="0" fillId="0" borderId="32" xfId="0" applyNumberFormat="1" applyBorder="1" applyAlignment="1" applyProtection="1">
      <alignment horizontal="center" vertical="distributed" shrinkToFit="1"/>
      <protection hidden="1"/>
    </xf>
    <xf numFmtId="0" fontId="21" fillId="15" borderId="29" xfId="0" applyFont="1" applyFill="1" applyBorder="1" applyAlignment="1" applyProtection="1">
      <alignment horizontal="center" vertical="top"/>
      <protection hidden="1"/>
    </xf>
    <xf numFmtId="0" fontId="21" fillId="15" borderId="30" xfId="0" applyFont="1" applyFill="1" applyBorder="1" applyAlignment="1" applyProtection="1">
      <alignment horizontal="center" vertical="top"/>
      <protection hidden="1"/>
    </xf>
    <xf numFmtId="0" fontId="21" fillId="15" borderId="31" xfId="0" applyFont="1" applyFill="1" applyBorder="1" applyAlignment="1" applyProtection="1">
      <alignment horizontal="center" vertical="top"/>
      <protection hidden="1"/>
    </xf>
    <xf numFmtId="164" fontId="11" fillId="16" borderId="29" xfId="0" applyNumberFormat="1" applyFont="1" applyFill="1" applyBorder="1" applyAlignment="1" applyProtection="1">
      <alignment horizontal="center"/>
      <protection hidden="1"/>
    </xf>
    <xf numFmtId="164" fontId="11" fillId="16" borderId="31" xfId="0" applyNumberFormat="1" applyFont="1" applyFill="1" applyBorder="1" applyAlignment="1" applyProtection="1">
      <alignment horizontal="center"/>
      <protection hidden="1"/>
    </xf>
    <xf numFmtId="164" fontId="0" fillId="0" borderId="33" xfId="0" applyNumberFormat="1" applyBorder="1" applyAlignment="1" applyProtection="1">
      <alignment horizontal="center" vertical="distributed" shrinkToFit="1"/>
      <protection hidden="1"/>
    </xf>
    <xf numFmtId="164" fontId="0" fillId="0" borderId="34" xfId="0" applyNumberFormat="1" applyBorder="1" applyAlignment="1" applyProtection="1">
      <alignment horizontal="center" vertical="distributed" shrinkToFit="1"/>
      <protection hidden="1"/>
    </xf>
  </cellXfs>
  <cellStyles count="25">
    <cellStyle name="Akzent1 - 20%" xfId="1" xr:uid="{00000000-0005-0000-0000-000000000000}"/>
    <cellStyle name="Akzent1 - 40%" xfId="2" xr:uid="{00000000-0005-0000-0000-000001000000}"/>
    <cellStyle name="Akzent1 - 60%" xfId="3" xr:uid="{00000000-0005-0000-0000-000002000000}"/>
    <cellStyle name="Akzent2 - 20%" xfId="4" xr:uid="{00000000-0005-0000-0000-000003000000}"/>
    <cellStyle name="Akzent2 - 40%" xfId="5" xr:uid="{00000000-0005-0000-0000-000004000000}"/>
    <cellStyle name="Akzent2 - 60%" xfId="6" xr:uid="{00000000-0005-0000-0000-000005000000}"/>
    <cellStyle name="Akzent3 - 20%" xfId="7" xr:uid="{00000000-0005-0000-0000-000006000000}"/>
    <cellStyle name="Akzent3 - 40%" xfId="8" xr:uid="{00000000-0005-0000-0000-000007000000}"/>
    <cellStyle name="Akzent3 - 60%" xfId="9" xr:uid="{00000000-0005-0000-0000-000008000000}"/>
    <cellStyle name="Akzent4 - 20%" xfId="10" xr:uid="{00000000-0005-0000-0000-000009000000}"/>
    <cellStyle name="Akzent4 - 40%" xfId="11" xr:uid="{00000000-0005-0000-0000-00000A000000}"/>
    <cellStyle name="Akzent4 - 60%" xfId="12" xr:uid="{00000000-0005-0000-0000-00000B000000}"/>
    <cellStyle name="Akzent5 - 20%" xfId="13" xr:uid="{00000000-0005-0000-0000-00000C000000}"/>
    <cellStyle name="Akzent5 - 40%" xfId="14" xr:uid="{00000000-0005-0000-0000-00000D000000}"/>
    <cellStyle name="Akzent5 - 60%" xfId="15" xr:uid="{00000000-0005-0000-0000-00000E000000}"/>
    <cellStyle name="Akzent6 - 20%" xfId="16" xr:uid="{00000000-0005-0000-0000-00000F000000}"/>
    <cellStyle name="Akzent6 - 40%" xfId="17" xr:uid="{00000000-0005-0000-0000-000010000000}"/>
    <cellStyle name="Akzent6 - 60%" xfId="18" xr:uid="{00000000-0005-0000-0000-000011000000}"/>
    <cellStyle name="Blattüberschrift" xfId="19" xr:uid="{00000000-0005-0000-0000-000012000000}"/>
    <cellStyle name="Hervorhebung 1" xfId="20" xr:uid="{00000000-0005-0000-0000-000013000000}"/>
    <cellStyle name="Hervorhebung 2" xfId="21" xr:uid="{00000000-0005-0000-0000-000014000000}"/>
    <cellStyle name="Hervorhebung 3" xfId="22" xr:uid="{00000000-0005-0000-0000-000015000000}"/>
    <cellStyle name="Link" xfId="23" builtinId="8"/>
    <cellStyle name="Standard" xfId="0" builtinId="0"/>
    <cellStyle name="Zelle prüfen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://www.festevent.ch/page2/index.php/agb-s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9525</xdr:rowOff>
    </xdr:from>
    <xdr:to>
      <xdr:col>2</xdr:col>
      <xdr:colOff>904875</xdr:colOff>
      <xdr:row>4</xdr:row>
      <xdr:rowOff>104775</xdr:rowOff>
    </xdr:to>
    <xdr:pic>
      <xdr:nvPicPr>
        <xdr:cNvPr id="1522" name="Picture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9525"/>
          <a:ext cx="1800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</xdr:row>
      <xdr:rowOff>76200</xdr:rowOff>
    </xdr:from>
    <xdr:to>
      <xdr:col>3</xdr:col>
      <xdr:colOff>1704975</xdr:colOff>
      <xdr:row>18</xdr:row>
      <xdr:rowOff>19050</xdr:rowOff>
    </xdr:to>
    <xdr:pic>
      <xdr:nvPicPr>
        <xdr:cNvPr id="1523" name="Picture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20969"/>
          <a:ext cx="5684960" cy="2199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18</xdr:row>
      <xdr:rowOff>142875</xdr:rowOff>
    </xdr:from>
    <xdr:to>
      <xdr:col>3</xdr:col>
      <xdr:colOff>1724025</xdr:colOff>
      <xdr:row>38</xdr:row>
      <xdr:rowOff>28575</xdr:rowOff>
    </xdr:to>
    <xdr:pic>
      <xdr:nvPicPr>
        <xdr:cNvPr id="1524" name="Picture 4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57525"/>
          <a:ext cx="569595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133350</xdr:rowOff>
        </xdr:from>
        <xdr:to>
          <xdr:col>3</xdr:col>
          <xdr:colOff>314325</xdr:colOff>
          <xdr:row>49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1143000</xdr:colOff>
          <xdr:row>47</xdr:row>
          <xdr:rowOff>133350</xdr:rowOff>
        </xdr:from>
        <xdr:to>
          <xdr:col>3</xdr:col>
          <xdr:colOff>1447800</xdr:colOff>
          <xdr:row>49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76200</xdr:colOff>
      <xdr:row>0</xdr:row>
      <xdr:rowOff>133350</xdr:rowOff>
    </xdr:from>
    <xdr:to>
      <xdr:col>1</xdr:col>
      <xdr:colOff>457200</xdr:colOff>
      <xdr:row>4</xdr:row>
      <xdr:rowOff>9525</xdr:rowOff>
    </xdr:to>
    <xdr:pic>
      <xdr:nvPicPr>
        <xdr:cNvPr id="1525" name="Grafik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514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9525</xdr:rowOff>
    </xdr:from>
    <xdr:to>
      <xdr:col>5</xdr:col>
      <xdr:colOff>581025</xdr:colOff>
      <xdr:row>1</xdr:row>
      <xdr:rowOff>152400</xdr:rowOff>
    </xdr:to>
    <xdr:sp macro="" textlink="" fLocksText="0">
      <xdr:nvSpPr>
        <xdr:cNvPr id="2049" name="Textfeld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2971800" y="171450"/>
          <a:ext cx="18573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>
      <xdr:nvSpPr>
        <xdr:cNvPr id="2988" name="Textfeld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>
      <xdr:nvSpPr>
        <xdr:cNvPr id="2989" name="Textfeld 2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>
      <xdr:nvSpPr>
        <xdr:cNvPr id="2990" name="Textfeld 2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>
      <xdr:nvSpPr>
        <xdr:cNvPr id="2991" name="Textfeld 2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 fLocksText="0">
      <xdr:nvSpPr>
        <xdr:cNvPr id="2054" name="Textfeld 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5</xdr:col>
      <xdr:colOff>581025</xdr:colOff>
      <xdr:row>2</xdr:row>
      <xdr:rowOff>0</xdr:rowOff>
    </xdr:to>
    <xdr:sp macro="" textlink="" fLocksText="0">
      <xdr:nvSpPr>
        <xdr:cNvPr id="2055" name="Textfeld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2971800" y="504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000 00 00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3073" name="Textfeld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4012" name="Textfeld 2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4013" name="Textfeld 2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4014" name="Textfeld 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4015" name="Textfeld 2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3078" name="Textfeld 2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3079" name="Textfeld 2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2971800" y="1619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000 00 00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097" name="Textfeld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65" name="Textfeld 2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66" name="Textfeld 2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67" name="Textfeld 2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68" name="Textfeld 2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102" name="Textfeld 2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103" name="Textfeld 2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000 00 00</a:t>
          </a: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104" name="Textfeld 2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72" name="Textfeld 2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73" name="Textfeld 2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74" name="Textfeld 2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875" name="Textfeld 2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109" name="Textfeld 2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4110" name="Textfeld 2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2714625" y="161925"/>
          <a:ext cx="1733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000 00 00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35" name="Textfeld 2">
          <a:extLst>
            <a:ext uri="{FF2B5EF4-FFF2-40B4-BE49-F238E27FC236}">
              <a16:creationId xmlns:a16="http://schemas.microsoft.com/office/drawing/2014/main" id="{00000000-0008-0000-0400-0000F7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36" name="Textfeld 3">
          <a:extLst>
            <a:ext uri="{FF2B5EF4-FFF2-40B4-BE49-F238E27FC236}">
              <a16:creationId xmlns:a16="http://schemas.microsoft.com/office/drawing/2014/main" id="{00000000-0008-0000-0400-0000F8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37" name="Textfeld 4">
          <a:extLst>
            <a:ext uri="{FF2B5EF4-FFF2-40B4-BE49-F238E27FC236}">
              <a16:creationId xmlns:a16="http://schemas.microsoft.com/office/drawing/2014/main" id="{00000000-0008-0000-0400-0000F9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38" name="Textfeld 5">
          <a:extLst>
            <a:ext uri="{FF2B5EF4-FFF2-40B4-BE49-F238E27FC236}">
              <a16:creationId xmlns:a16="http://schemas.microsoft.com/office/drawing/2014/main" id="{00000000-0008-0000-0400-0000FA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39" name="Textfeld 6">
          <a:extLst>
            <a:ext uri="{FF2B5EF4-FFF2-40B4-BE49-F238E27FC236}">
              <a16:creationId xmlns:a16="http://schemas.microsoft.com/office/drawing/2014/main" id="{00000000-0008-0000-0400-0000FB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40" name="Textfeld 7">
          <a:extLst>
            <a:ext uri="{FF2B5EF4-FFF2-40B4-BE49-F238E27FC236}">
              <a16:creationId xmlns:a16="http://schemas.microsoft.com/office/drawing/2014/main" id="{00000000-0008-0000-0400-0000FC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685800</xdr:colOff>
      <xdr:row>1</xdr:row>
      <xdr:rowOff>0</xdr:rowOff>
    </xdr:from>
    <xdr:to>
      <xdr:col>1</xdr:col>
      <xdr:colOff>2381250</xdr:colOff>
      <xdr:row>1</xdr:row>
      <xdr:rowOff>0</xdr:rowOff>
    </xdr:to>
    <xdr:sp macro="" textlink="">
      <xdr:nvSpPr>
        <xdr:cNvPr id="6141" name="Textfeld 8">
          <a:extLst>
            <a:ext uri="{FF2B5EF4-FFF2-40B4-BE49-F238E27FC236}">
              <a16:creationId xmlns:a16="http://schemas.microsoft.com/office/drawing/2014/main" id="{00000000-0008-0000-0400-0000FD170000}"/>
            </a:ext>
          </a:extLst>
        </xdr:cNvPr>
        <xdr:cNvSpPr txBox="1">
          <a:spLocks noChangeArrowheads="1"/>
        </xdr:cNvSpPr>
      </xdr:nvSpPr>
      <xdr:spPr bwMode="auto">
        <a:xfrm>
          <a:off x="2600325" y="18097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</xdr:row>
      <xdr:rowOff>19050</xdr:rowOff>
    </xdr:from>
    <xdr:to>
      <xdr:col>8</xdr:col>
      <xdr:colOff>57150</xdr:colOff>
      <xdr:row>10</xdr:row>
      <xdr:rowOff>57150</xdr:rowOff>
    </xdr:to>
    <xdr:pic>
      <xdr:nvPicPr>
        <xdr:cNvPr id="6142" name="Grafik 2">
          <a:extLst>
            <a:ext uri="{FF2B5EF4-FFF2-40B4-BE49-F238E27FC236}">
              <a16:creationId xmlns:a16="http://schemas.microsoft.com/office/drawing/2014/main" id="{00000000-0008-0000-04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552450"/>
          <a:ext cx="22764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1025" name="Textfeld 2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7084" name="Textfeld 2">
          <a:extLst>
            <a:ext uri="{FF2B5EF4-FFF2-40B4-BE49-F238E27FC236}">
              <a16:creationId xmlns:a16="http://schemas.microsoft.com/office/drawing/2014/main" id="{00000000-0008-0000-0500-0000AC1B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7085" name="Textfeld 2">
          <a:extLst>
            <a:ext uri="{FF2B5EF4-FFF2-40B4-BE49-F238E27FC236}">
              <a16:creationId xmlns:a16="http://schemas.microsoft.com/office/drawing/2014/main" id="{00000000-0008-0000-0500-0000AD1B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7086" name="Textfeld 2">
          <a:extLst>
            <a:ext uri="{FF2B5EF4-FFF2-40B4-BE49-F238E27FC236}">
              <a16:creationId xmlns:a16="http://schemas.microsoft.com/office/drawing/2014/main" id="{00000000-0008-0000-0500-0000AE1B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7087" name="Textfeld 2">
          <a:extLst>
            <a:ext uri="{FF2B5EF4-FFF2-40B4-BE49-F238E27FC236}">
              <a16:creationId xmlns:a16="http://schemas.microsoft.com/office/drawing/2014/main" id="{00000000-0008-0000-0500-0000AF1B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1030" name="Textfeld 2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419100</xdr:colOff>
      <xdr:row>1</xdr:row>
      <xdr:rowOff>0</xdr:rowOff>
    </xdr:from>
    <xdr:to>
      <xdr:col>5</xdr:col>
      <xdr:colOff>581025</xdr:colOff>
      <xdr:row>1</xdr:row>
      <xdr:rowOff>0</xdr:rowOff>
    </xdr:to>
    <xdr:sp macro="" textlink="" fLocksText="0">
      <xdr:nvSpPr>
        <xdr:cNvPr id="1031" name="Textfeld 2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2781300" y="16192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000 00 00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festevent.ch/page2/index.php/inventarliste/diverses-1/schnapsdosierer-4cl-geeicht-detail" TargetMode="External"/><Relationship Id="rId18" Type="http://schemas.openxmlformats.org/officeDocument/2006/relationships/hyperlink" Target="http://www.festevent.ch/page2/index.php/inventarliste/festinventar/diverses-1/flaschenoeffner-detail" TargetMode="External"/><Relationship Id="rId26" Type="http://schemas.openxmlformats.org/officeDocument/2006/relationships/hyperlink" Target="http://festevent.ch/page2/index.php/inventarliste/inventar/kuehlwagen-gross-detail" TargetMode="External"/><Relationship Id="rId39" Type="http://schemas.openxmlformats.org/officeDocument/2006/relationships/hyperlink" Target="https://www.festevent.ch/page2/index.php/inventarliste/glaeser/rotweinkelch-vina-juliette-detail" TargetMode="External"/><Relationship Id="rId21" Type="http://schemas.openxmlformats.org/officeDocument/2006/relationships/hyperlink" Target="http://festevent.ch/page2/index.php/inventarliste/inventar/party-zelt-detail" TargetMode="External"/><Relationship Id="rId34" Type="http://schemas.openxmlformats.org/officeDocument/2006/relationships/hyperlink" Target="http://festevent.ch/page2/index.php/inventarliste/inventar/barhocker-detail" TargetMode="External"/><Relationship Id="rId7" Type="http://schemas.openxmlformats.org/officeDocument/2006/relationships/hyperlink" Target="http://festevent.ch/page2/index.php/inventarliste/glaeser/rotweinglas-napoli-2dl-detail" TargetMode="External"/><Relationship Id="rId2" Type="http://schemas.openxmlformats.org/officeDocument/2006/relationships/hyperlink" Target="http://www.festevent.ch/page2/index.php/inventarliste/festinventar/glaeser/aschenbecher-rund-hell-107-mm-detail" TargetMode="External"/><Relationship Id="rId16" Type="http://schemas.openxmlformats.org/officeDocument/2006/relationships/hyperlink" Target="http://www.festevent.ch/page2/index.php/inventarliste/festinventar/inventar/bueffettisch-detail" TargetMode="External"/><Relationship Id="rId20" Type="http://schemas.openxmlformats.org/officeDocument/2006/relationships/hyperlink" Target="http://festevent.ch/page2/index.php/inventarliste/inventar/spueltrog-detail" TargetMode="External"/><Relationship Id="rId29" Type="http://schemas.openxmlformats.org/officeDocument/2006/relationships/hyperlink" Target="http://festevent.ch/page2/index.php/inventarliste/inventar/verkaufsstand-detail" TargetMode="External"/><Relationship Id="rId41" Type="http://schemas.openxmlformats.org/officeDocument/2006/relationships/drawing" Target="../drawings/drawing5.xml"/><Relationship Id="rId1" Type="http://schemas.openxmlformats.org/officeDocument/2006/relationships/hyperlink" Target="http://festevent.ch/page2/index.php/inventarliste/diverses-1/zapfenzieher-detail" TargetMode="External"/><Relationship Id="rId6" Type="http://schemas.openxmlformats.org/officeDocument/2006/relationships/hyperlink" Target="http://festevent.ch/page2/index.php/inventarliste/glaeser/weissweinglas-napoli-1dl-detail" TargetMode="External"/><Relationship Id="rId11" Type="http://schemas.openxmlformats.org/officeDocument/2006/relationships/hyperlink" Target="http://festevent.ch/page2/index.php/inventarliste/diverses-1/servierportemonaie-mit-gurt-anhaengetasche-detail" TargetMode="External"/><Relationship Id="rId24" Type="http://schemas.openxmlformats.org/officeDocument/2006/relationships/hyperlink" Target="http://festevent.ch/page2/index.php/inventarliste/inventar/kuehlschrank-detail" TargetMode="External"/><Relationship Id="rId32" Type="http://schemas.openxmlformats.org/officeDocument/2006/relationships/hyperlink" Target="http://festevent.ch/page2/index.php/inventarliste/inventar/bartheke-standart-detail" TargetMode="External"/><Relationship Id="rId37" Type="http://schemas.openxmlformats.org/officeDocument/2006/relationships/hyperlink" Target="http://www.festevent.ch/page2/index.php/inventarliste/inventar/handgabelhubwagen-detail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://festevent.ch/page2/index.php/inventarliste/glaeser/wein-und-mineralglas-1dl-universalglas-detail" TargetMode="External"/><Relationship Id="rId15" Type="http://schemas.openxmlformats.org/officeDocument/2006/relationships/hyperlink" Target="http://festevent.ch/page2/index.php/inventarliste/inventar/tischgarnituren-8-pers.-detail" TargetMode="External"/><Relationship Id="rId23" Type="http://schemas.openxmlformats.org/officeDocument/2006/relationships/hyperlink" Target="http://www.festevent.ch/page2/index.php/inventarliste/inventar/kaffee-waermebehaelter-detail" TargetMode="External"/><Relationship Id="rId28" Type="http://schemas.openxmlformats.org/officeDocument/2006/relationships/hyperlink" Target="http://festevent.ch/page2/index.php/inventarliste/inventar/kuehlwagen-klein-detail" TargetMode="External"/><Relationship Id="rId36" Type="http://schemas.openxmlformats.org/officeDocument/2006/relationships/hyperlink" Target="http://www.festevent.ch/page2/index.php/inventarliste/inventar/getraenke-rolly-detail" TargetMode="External"/><Relationship Id="rId10" Type="http://schemas.openxmlformats.org/officeDocument/2006/relationships/hyperlink" Target="http://festevent.ch/page2/index.php/inventarliste/glaeser/sektglas-napoli-1dl-detail" TargetMode="External"/><Relationship Id="rId19" Type="http://schemas.openxmlformats.org/officeDocument/2006/relationships/hyperlink" Target="http://www.festevent.ch/page2/index.php/inventarliste/inventar/durchlaufkuehler-detail" TargetMode="External"/><Relationship Id="rId31" Type="http://schemas.openxmlformats.org/officeDocument/2006/relationships/hyperlink" Target="http://festevent.ch/page2/index.php/inventarliste/inventar/ausschankwagen-detail" TargetMode="External"/><Relationship Id="rId4" Type="http://schemas.openxmlformats.org/officeDocument/2006/relationships/hyperlink" Target="http://www.festevent.ch/page2/index.php/inventarliste/festinventar/glaeser/bierglas-3dl-detail" TargetMode="External"/><Relationship Id="rId9" Type="http://schemas.openxmlformats.org/officeDocument/2006/relationships/hyperlink" Target="http://www.festevent.ch/page2/index.php/inventarliste/festinventar/glaeser/barglas-3dl-filet-weiss-4cl-detail" TargetMode="External"/><Relationship Id="rId14" Type="http://schemas.openxmlformats.org/officeDocument/2006/relationships/hyperlink" Target="http://www.festevent.ch/page2/index.php/inventarliste/festinventar/diverses-1/eisbox-klein-detail" TargetMode="External"/><Relationship Id="rId22" Type="http://schemas.openxmlformats.org/officeDocument/2006/relationships/hyperlink" Target="http://www.festevent.ch/page2/index.php/inventarliste/inventar/stehtisch-detail" TargetMode="External"/><Relationship Id="rId27" Type="http://schemas.openxmlformats.org/officeDocument/2006/relationships/hyperlink" Target="http://www.festevent.ch/page2/index.php/inventarliste/festinventar/inventar/bueffettisch-detail" TargetMode="External"/><Relationship Id="rId30" Type="http://schemas.openxmlformats.org/officeDocument/2006/relationships/hyperlink" Target="http://festevent.ch/page2/index.php/inventarliste/inventar/bier-pavillon-detail" TargetMode="External"/><Relationship Id="rId35" Type="http://schemas.openxmlformats.org/officeDocument/2006/relationships/hyperlink" Target="http://www.festevent.ch/page2/index.php/inventarliste/inventar/sonnenschirme-mit-sockel-detail" TargetMode="External"/><Relationship Id="rId8" Type="http://schemas.openxmlformats.org/officeDocument/2006/relationships/hyperlink" Target="http://www.festevent.ch/page2/index.php/inventarliste/festinventar/glaeser/barglas-2dl-filet-weiss-4cl-detail" TargetMode="External"/><Relationship Id="rId3" Type="http://schemas.openxmlformats.org/officeDocument/2006/relationships/hyperlink" Target="http://www.festevent.ch/page2/index.php/inventarliste/festinventar/glaeser/kaffeeglas-pilatus-2dl-kaffeefertig-glas-detail" TargetMode="External"/><Relationship Id="rId12" Type="http://schemas.openxmlformats.org/officeDocument/2006/relationships/hyperlink" Target="http://festevent.ch/page2/index.php/inventarliste/diverses-1/schnapsdosierer-2cl-geeicht-detail" TargetMode="External"/><Relationship Id="rId17" Type="http://schemas.openxmlformats.org/officeDocument/2006/relationships/hyperlink" Target="http://festevent.ch/page2/index.php/inventarliste/diverses-1/servierschale-detail" TargetMode="External"/><Relationship Id="rId25" Type="http://schemas.openxmlformats.org/officeDocument/2006/relationships/hyperlink" Target="http://festevent.ch/page2/index.php/inventarliste/inventar/kohlensaeureflasche-detail" TargetMode="External"/><Relationship Id="rId33" Type="http://schemas.openxmlformats.org/officeDocument/2006/relationships/hyperlink" Target="http://festevent.ch/page2/index.php/inventarliste/inventar/bartheke-mit-aufsatz-detail" TargetMode="External"/><Relationship Id="rId38" Type="http://schemas.openxmlformats.org/officeDocument/2006/relationships/hyperlink" Target="https://www.festevent.ch/page2/index.php/inventarliste/glaeser/weissweinkelch-vina-juliette-detai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festevent.ch/page2/index.php/inventarliste/festinventar/einwegartikel/teller-bowlen/kartonteller-rund-naturesse-18cm-detail" TargetMode="External"/><Relationship Id="rId18" Type="http://schemas.openxmlformats.org/officeDocument/2006/relationships/hyperlink" Target="http://festevent.ch/page2/index.php/inventarliste/einwegartikel/teller-bowlen/suppen-bowle-4.5dl-detail" TargetMode="External"/><Relationship Id="rId26" Type="http://schemas.openxmlformats.org/officeDocument/2006/relationships/hyperlink" Target="http://www.festevent.ch/page2/index.php/inventarliste/festinventar/einwegartikel/diverses/aschenbecher-detail" TargetMode="External"/><Relationship Id="rId3" Type="http://schemas.openxmlformats.org/officeDocument/2006/relationships/hyperlink" Target="http://festevent.ch/page2/index.php/inventarliste/einwegartikel/becher/trinkbecher-3dl-pp-stabil-detail" TargetMode="External"/><Relationship Id="rId21" Type="http://schemas.openxmlformats.org/officeDocument/2006/relationships/hyperlink" Target="http://festevent.ch/page2/index.php/inventarliste/einwegartikel/besteck/messer-detail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http://festevent.ch/page2/index.php/inventarliste/einwegartikel/becher/longdrinkbecher-2dl-detail" TargetMode="External"/><Relationship Id="rId12" Type="http://schemas.openxmlformats.org/officeDocument/2006/relationships/hyperlink" Target="http://www.festevent.ch/page2/index.php/inventarliste/festinventar/einwegartikel/becher/kaffee-fertig-becher-2dl-detail" TargetMode="External"/><Relationship Id="rId17" Type="http://schemas.openxmlformats.org/officeDocument/2006/relationships/hyperlink" Target="http://festevent.ch/page2/index.php/inventarliste/einwegartikel/teller-bowlen/suppen-bowle-2.5dl-detail" TargetMode="External"/><Relationship Id="rId25" Type="http://schemas.openxmlformats.org/officeDocument/2006/relationships/hyperlink" Target="http://festevent.ch/page2/index.php/inventarliste/einwegartikel/diverses/trinkhalme-detail" TargetMode="External"/><Relationship Id="rId33" Type="http://schemas.openxmlformats.org/officeDocument/2006/relationships/hyperlink" Target="http://festevent.ch/page2/index.php/inventarliste/festinventar/einwegartikel/teller-bowlen/kartonteller-rund-naturesse-18cm-detail" TargetMode="External"/><Relationship Id="rId2" Type="http://schemas.openxmlformats.org/officeDocument/2006/relationships/hyperlink" Target="http://festevent.ch/page2/index.php/inventarliste/einwegartikel/becher/trinkbecher-2dl-pp-detail" TargetMode="External"/><Relationship Id="rId16" Type="http://schemas.openxmlformats.org/officeDocument/2006/relationships/hyperlink" Target="http://festevent.ch/page2/index.php/inventarliste/einwegartikel/teller-bowlen/pommes-schale-detail" TargetMode="External"/><Relationship Id="rId20" Type="http://schemas.openxmlformats.org/officeDocument/2006/relationships/hyperlink" Target="http://festevent.ch/page2/index.php/inventarliste/einwegartikel/besteck/suppenloeffel-detail" TargetMode="External"/><Relationship Id="rId29" Type="http://schemas.openxmlformats.org/officeDocument/2006/relationships/hyperlink" Target="http://festevent.ch/page2/index.php/inventarliste/einwegartikel/diverses/tischsets-detail" TargetMode="External"/><Relationship Id="rId1" Type="http://schemas.openxmlformats.org/officeDocument/2006/relationships/hyperlink" Target="http://festevent.ch/page2/index.php/inventarliste/einwegartikel/becher/trinkbecher-1dl-pp-detail" TargetMode="External"/><Relationship Id="rId6" Type="http://schemas.openxmlformats.org/officeDocument/2006/relationships/hyperlink" Target="http://festevent.ch/page2/index.php/inventarliste/einwegartikel/becher/longdrinkbecher-3dl-detail" TargetMode="External"/><Relationship Id="rId11" Type="http://schemas.openxmlformats.org/officeDocument/2006/relationships/hyperlink" Target="http://www.festevent.ch/page2/index.php/inventarliste/festinventar/einwegartikel/becher/kaffeebecher-mit-henkel-1.8-dl-detail" TargetMode="External"/><Relationship Id="rId24" Type="http://schemas.openxmlformats.org/officeDocument/2006/relationships/hyperlink" Target="http://festevent.ch/page2/index.php/inventarliste/einwegartikel/besteck/minigabel-detail" TargetMode="External"/><Relationship Id="rId32" Type="http://schemas.openxmlformats.org/officeDocument/2006/relationships/hyperlink" Target="http://festevent.ch/page2/index.php/inventarliste/einwegartikel/teller-bowlen/teller-quadratisch-karo-detail" TargetMode="External"/><Relationship Id="rId5" Type="http://schemas.openxmlformats.org/officeDocument/2006/relationships/hyperlink" Target="http://festevent.ch/page2/index.php/inventarliste/einwegartikel/becher/trinkbecher-5dl-pp-detail" TargetMode="External"/><Relationship Id="rId15" Type="http://schemas.openxmlformats.org/officeDocument/2006/relationships/hyperlink" Target="http://festevent.ch/page2/index.php/inventarliste/einwegartikel/teller-bowlen/wurstplaettli-detail" TargetMode="External"/><Relationship Id="rId23" Type="http://schemas.openxmlformats.org/officeDocument/2006/relationships/hyperlink" Target="http://festevent.ch/page2/index.php/inventarliste/einwegartikel/besteck/ruehrstaebchen-dispenser-detail" TargetMode="External"/><Relationship Id="rId28" Type="http://schemas.openxmlformats.org/officeDocument/2006/relationships/hyperlink" Target="http://www.festevent.ch/page2/index.php/inventarliste/festinventar/einwegartikel/diverses/bloeckli-detail" TargetMode="External"/><Relationship Id="rId10" Type="http://schemas.openxmlformats.org/officeDocument/2006/relationships/hyperlink" Target="http://festevent.ch/page2/index.php/inventarliste/einwegartikel/becher/styrobecher-fuer-warmgetraenke-2dl-detail" TargetMode="External"/><Relationship Id="rId19" Type="http://schemas.openxmlformats.org/officeDocument/2006/relationships/hyperlink" Target="http://www.festevent.ch/page2/index.php/inventarliste/festinventar/einwegartikel/besteck/besteckset-3-teilig-s-g-m-detail" TargetMode="External"/><Relationship Id="rId31" Type="http://schemas.openxmlformats.org/officeDocument/2006/relationships/hyperlink" Target="http://www.festevent.ch/page2/index.php/inventarliste/festinventar/einwegartikel/besteck/gabel-detail" TargetMode="External"/><Relationship Id="rId4" Type="http://schemas.openxmlformats.org/officeDocument/2006/relationships/hyperlink" Target="http://festevent.ch/page2/index.php/inventarliste/einwegartikel/becher/trinkbecher-4dl-pp-detail" TargetMode="External"/><Relationship Id="rId9" Type="http://schemas.openxmlformats.org/officeDocument/2006/relationships/hyperlink" Target="http://festevent.ch/page2/index.php/inventarliste/einwegartikel/becher/shotbecher-0.4dl-detail" TargetMode="External"/><Relationship Id="rId14" Type="http://schemas.openxmlformats.org/officeDocument/2006/relationships/hyperlink" Target="http://festevent.ch/page2/index.php/inventarliste/festinventar/einwegartikel/teller-bowlen/kartonteller-rund-naturesse-23cm-detail" TargetMode="External"/><Relationship Id="rId22" Type="http://schemas.openxmlformats.org/officeDocument/2006/relationships/hyperlink" Target="http://www.festevent.ch/page2/index.php/inventarliste/festinventar/einwegartikel/besteck/kaffeeloeffel-detail" TargetMode="External"/><Relationship Id="rId27" Type="http://schemas.openxmlformats.org/officeDocument/2006/relationships/hyperlink" Target="http://festevent.ch/page2/index.php/inventarliste/einwegartikel/diverses/servietten-detail" TargetMode="External"/><Relationship Id="rId30" Type="http://schemas.openxmlformats.org/officeDocument/2006/relationships/hyperlink" Target="http://festevent.ch/page2/index.php/inventarliste/einwegartikel/diverses/plastiktischrolle-detail" TargetMode="External"/><Relationship Id="rId35" Type="http://schemas.openxmlformats.org/officeDocument/2006/relationships/drawing" Target="../drawings/drawing6.xml"/><Relationship Id="rId8" Type="http://schemas.openxmlformats.org/officeDocument/2006/relationships/hyperlink" Target="http://festevent.ch/page2/index.php/inventarliste/einwegartikel/becher/sektbecher-1.35dl-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54"/>
  <sheetViews>
    <sheetView tabSelected="1" zoomScale="130" zoomScaleNormal="130" workbookViewId="0">
      <selection activeCell="B41" sqref="B41"/>
    </sheetView>
  </sheetViews>
  <sheetFormatPr baseColWidth="10" defaultColWidth="11.42578125" defaultRowHeight="12.75" x14ac:dyDescent="0.2"/>
  <cols>
    <col min="1" max="1" width="17" style="2" customWidth="1"/>
    <col min="2" max="2" width="26.42578125" style="2" customWidth="1"/>
    <col min="3" max="3" width="17" style="2" customWidth="1"/>
    <col min="4" max="4" width="26.42578125" style="2" customWidth="1"/>
    <col min="5" max="16384" width="11.42578125" style="2"/>
  </cols>
  <sheetData>
    <row r="1" spans="1:5" x14ac:dyDescent="0.2">
      <c r="A1" s="1"/>
      <c r="E1" s="3"/>
    </row>
    <row r="2" spans="1:5" x14ac:dyDescent="0.2">
      <c r="A2" s="1"/>
    </row>
    <row r="3" spans="1:5" x14ac:dyDescent="0.2">
      <c r="A3" s="1"/>
    </row>
    <row r="4" spans="1:5" x14ac:dyDescent="0.2">
      <c r="A4" s="1"/>
    </row>
    <row r="39" spans="1:4" ht="13.5" thickBot="1" x14ac:dyDescent="0.25"/>
    <row r="40" spans="1:4" x14ac:dyDescent="0.2">
      <c r="A40" s="141" t="s">
        <v>0</v>
      </c>
      <c r="B40" s="142"/>
      <c r="C40" s="141" t="s">
        <v>5</v>
      </c>
      <c r="D40" s="142"/>
    </row>
    <row r="41" spans="1:4" x14ac:dyDescent="0.2">
      <c r="A41" s="4" t="s">
        <v>1</v>
      </c>
      <c r="B41" s="5"/>
      <c r="C41" s="4" t="s">
        <v>7</v>
      </c>
      <c r="D41" s="5"/>
    </row>
    <row r="42" spans="1:4" x14ac:dyDescent="0.2">
      <c r="A42" s="6"/>
      <c r="B42" s="7"/>
      <c r="C42" s="8" t="s">
        <v>8</v>
      </c>
      <c r="D42" s="7"/>
    </row>
    <row r="43" spans="1:4" x14ac:dyDescent="0.2">
      <c r="A43" s="8" t="s">
        <v>2</v>
      </c>
      <c r="B43" s="7"/>
      <c r="C43" s="8" t="s">
        <v>9</v>
      </c>
      <c r="D43" s="7"/>
    </row>
    <row r="44" spans="1:4" x14ac:dyDescent="0.2">
      <c r="A44" s="6"/>
      <c r="B44" s="7"/>
      <c r="C44" s="8" t="s">
        <v>6</v>
      </c>
      <c r="D44" s="7"/>
    </row>
    <row r="45" spans="1:4" ht="15" x14ac:dyDescent="0.25">
      <c r="A45" s="9"/>
      <c r="B45" s="7"/>
      <c r="C45" s="8" t="s">
        <v>10</v>
      </c>
      <c r="D45" s="7"/>
    </row>
    <row r="46" spans="1:4" ht="15" x14ac:dyDescent="0.25">
      <c r="A46" s="9"/>
      <c r="B46" s="7"/>
      <c r="C46" s="8" t="s">
        <v>11</v>
      </c>
      <c r="D46" s="7"/>
    </row>
    <row r="47" spans="1:4" ht="15" x14ac:dyDescent="0.25">
      <c r="A47" s="9"/>
      <c r="B47" s="7"/>
      <c r="C47" s="8" t="s">
        <v>12</v>
      </c>
      <c r="D47" s="7"/>
    </row>
    <row r="48" spans="1:4" ht="13.5" thickBot="1" x14ac:dyDescent="0.25">
      <c r="A48" s="10"/>
      <c r="B48" s="85"/>
      <c r="C48" s="11" t="s">
        <v>13</v>
      </c>
      <c r="D48" s="12"/>
    </row>
    <row r="49" spans="1:4" x14ac:dyDescent="0.2">
      <c r="A49" s="141" t="s">
        <v>3</v>
      </c>
      <c r="B49" s="142"/>
      <c r="C49" s="141" t="s">
        <v>243</v>
      </c>
      <c r="D49" s="142"/>
    </row>
    <row r="50" spans="1:4" x14ac:dyDescent="0.2">
      <c r="A50" s="4" t="s">
        <v>7</v>
      </c>
      <c r="B50" s="5"/>
      <c r="C50" s="4" t="s">
        <v>14</v>
      </c>
      <c r="D50" s="13"/>
    </row>
    <row r="51" spans="1:4" ht="13.5" thickBot="1" x14ac:dyDescent="0.25">
      <c r="A51" s="8" t="s">
        <v>8</v>
      </c>
      <c r="B51" s="7"/>
      <c r="C51" s="8" t="s">
        <v>15</v>
      </c>
      <c r="D51" s="14"/>
    </row>
    <row r="52" spans="1:4" x14ac:dyDescent="0.2">
      <c r="A52" s="15" t="s">
        <v>9</v>
      </c>
      <c r="B52" s="16"/>
      <c r="C52" s="141" t="s">
        <v>4</v>
      </c>
      <c r="D52" s="142"/>
    </row>
    <row r="53" spans="1:4" x14ac:dyDescent="0.2">
      <c r="A53" s="8" t="s">
        <v>16</v>
      </c>
      <c r="B53" s="16"/>
      <c r="C53" s="4" t="s">
        <v>14</v>
      </c>
      <c r="D53" s="13"/>
    </row>
    <row r="54" spans="1:4" ht="13.5" thickBot="1" x14ac:dyDescent="0.25">
      <c r="A54" s="17" t="s">
        <v>13</v>
      </c>
      <c r="B54" s="18"/>
      <c r="C54" s="11" t="s">
        <v>15</v>
      </c>
      <c r="D54" s="19"/>
    </row>
  </sheetData>
  <sheetProtection algorithmName="SHA-512" hashValue="mfB42OqxLvljWM2FYO5zhu1/GL0/DoLUYvDMDyXDAJ25B8YJQ9DG5TJKzUeo7SegfTToBzcMhrD1kDpt+GpSCw==" saltValue="zdg6IwmGtAPL7Yo9Q1SMtw==" spinCount="100000" sheet="1" objects="1" scenarios="1" selectLockedCells="1"/>
  <mergeCells count="5">
    <mergeCell ref="C52:D52"/>
    <mergeCell ref="A40:B40"/>
    <mergeCell ref="C40:D40"/>
    <mergeCell ref="A49:B49"/>
    <mergeCell ref="C49:D49"/>
  </mergeCells>
  <phoneticPr fontId="0" type="noConversion"/>
  <printOptions verticalCentered="1"/>
  <pageMargins left="0.4" right="0.14000000000000001" top="0.75" bottom="0" header="0.18" footer="0.34"/>
  <pageSetup paperSize="9" orientation="portrait" r:id="rId1"/>
  <headerFooter alignWithMargins="0">
    <oddHeader xml:space="preserve">&amp;L&amp;"Arial,Fett"&amp;14Titelblatt&amp;R&amp;"Arial,Fett"&amp;11Brauerei Rosengarten AG, 8840 Einsiedeln
&amp;8Tel.      055 418 86 86                         Fax  055 418 86 87        &amp;1°&amp;8
E-Mail bestellung@maisgold.ch      Web www.festevent.ch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133350</xdr:rowOff>
                  </from>
                  <to>
                    <xdr:col>3</xdr:col>
                    <xdr:colOff>314325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locked="0" defaultSize="0" autoFill="0" autoLine="0" autoPict="0">
                <anchor moveWithCells="1">
                  <from>
                    <xdr:col>3</xdr:col>
                    <xdr:colOff>1143000</xdr:colOff>
                    <xdr:row>47</xdr:row>
                    <xdr:rowOff>133350</xdr:rowOff>
                  </from>
                  <to>
                    <xdr:col>3</xdr:col>
                    <xdr:colOff>1447800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5"/>
  <sheetViews>
    <sheetView zoomScaleNormal="100" workbookViewId="0">
      <selection activeCell="F3" sqref="F3"/>
    </sheetView>
  </sheetViews>
  <sheetFormatPr baseColWidth="10" defaultColWidth="11.42578125" defaultRowHeight="12.75" x14ac:dyDescent="0.2"/>
  <cols>
    <col min="1" max="1" width="31.140625" style="45" customWidth="1"/>
    <col min="2" max="2" width="7.140625" style="46" customWidth="1"/>
    <col min="3" max="3" width="7.140625" style="47" customWidth="1"/>
    <col min="4" max="4" width="6.5703125" style="47" customWidth="1"/>
    <col min="5" max="5" width="11.7109375" style="46" customWidth="1"/>
    <col min="6" max="7" width="8.7109375" style="2" customWidth="1"/>
    <col min="8" max="8" width="11.5703125" style="2" customWidth="1"/>
    <col min="9" max="9" width="12.140625" style="2" customWidth="1"/>
    <col min="10" max="16384" width="11.42578125" style="2"/>
  </cols>
  <sheetData>
    <row r="1" spans="1:9" x14ac:dyDescent="0.2">
      <c r="A1" s="143" t="s">
        <v>17</v>
      </c>
      <c r="B1" s="144"/>
      <c r="C1" s="144"/>
      <c r="D1" s="144"/>
      <c r="E1" s="144"/>
      <c r="F1" s="144"/>
      <c r="G1" s="144"/>
      <c r="H1" s="144"/>
      <c r="I1" s="145"/>
    </row>
    <row r="2" spans="1:9" ht="27" customHeight="1" x14ac:dyDescent="0.2">
      <c r="A2" s="20" t="s">
        <v>18</v>
      </c>
      <c r="B2" s="20" t="s">
        <v>19</v>
      </c>
      <c r="C2" s="21" t="s">
        <v>20</v>
      </c>
      <c r="D2" s="21" t="s">
        <v>21</v>
      </c>
      <c r="E2" s="20" t="s">
        <v>22</v>
      </c>
      <c r="F2" s="20" t="s">
        <v>23</v>
      </c>
      <c r="G2" s="20" t="s">
        <v>24</v>
      </c>
      <c r="H2" s="20" t="s">
        <v>25</v>
      </c>
      <c r="I2" s="20" t="s">
        <v>26</v>
      </c>
    </row>
    <row r="3" spans="1:9" ht="14.45" customHeight="1" x14ac:dyDescent="0.2">
      <c r="A3" s="22" t="s">
        <v>52</v>
      </c>
      <c r="B3" s="23">
        <v>12813</v>
      </c>
      <c r="C3" s="24" t="s">
        <v>27</v>
      </c>
      <c r="D3" s="25">
        <v>4.8</v>
      </c>
      <c r="E3" s="26" t="s">
        <v>28</v>
      </c>
      <c r="F3" s="27"/>
      <c r="G3" s="27"/>
      <c r="H3" s="28">
        <v>1.85</v>
      </c>
      <c r="I3" s="29">
        <f>15*H3</f>
        <v>27.75</v>
      </c>
    </row>
    <row r="4" spans="1:9" ht="14.45" customHeight="1" x14ac:dyDescent="0.2">
      <c r="A4" s="22" t="s">
        <v>53</v>
      </c>
      <c r="B4" s="23">
        <v>12803</v>
      </c>
      <c r="C4" s="24" t="s">
        <v>30</v>
      </c>
      <c r="D4" s="25">
        <v>4.8</v>
      </c>
      <c r="E4" s="26" t="s">
        <v>29</v>
      </c>
      <c r="F4" s="27"/>
      <c r="G4" s="27"/>
      <c r="H4" s="28">
        <v>1.4</v>
      </c>
      <c r="I4" s="29">
        <f t="shared" ref="I4:I8" si="0">10*H4</f>
        <v>14</v>
      </c>
    </row>
    <row r="5" spans="1:9" ht="14.45" customHeight="1" x14ac:dyDescent="0.2">
      <c r="A5" s="22" t="s">
        <v>363</v>
      </c>
      <c r="B5" s="23">
        <v>6912</v>
      </c>
      <c r="C5" s="24" t="s">
        <v>35</v>
      </c>
      <c r="D5" s="25">
        <v>4.8</v>
      </c>
      <c r="E5" s="26" t="s">
        <v>39</v>
      </c>
      <c r="F5" s="27"/>
      <c r="G5" s="27"/>
      <c r="H5" s="28">
        <v>2</v>
      </c>
      <c r="I5" s="29">
        <f>24*H5</f>
        <v>48</v>
      </c>
    </row>
    <row r="6" spans="1:9" ht="14.45" customHeight="1" x14ac:dyDescent="0.2">
      <c r="A6" s="22" t="s">
        <v>54</v>
      </c>
      <c r="B6" s="23">
        <v>12843</v>
      </c>
      <c r="C6" s="24" t="s">
        <v>30</v>
      </c>
      <c r="D6" s="25">
        <v>5</v>
      </c>
      <c r="E6" s="26" t="s">
        <v>29</v>
      </c>
      <c r="F6" s="27"/>
      <c r="G6" s="27"/>
      <c r="H6" s="28">
        <v>1.55</v>
      </c>
      <c r="I6" s="29">
        <f t="shared" si="0"/>
        <v>15.5</v>
      </c>
    </row>
    <row r="7" spans="1:9" ht="14.45" customHeight="1" x14ac:dyDescent="0.2">
      <c r="A7" s="22" t="s">
        <v>55</v>
      </c>
      <c r="B7" s="23">
        <v>12850</v>
      </c>
      <c r="C7" s="24" t="s">
        <v>31</v>
      </c>
      <c r="D7" s="25">
        <v>4.5</v>
      </c>
      <c r="E7" s="26" t="s">
        <v>32</v>
      </c>
      <c r="F7" s="27"/>
      <c r="G7" s="27"/>
      <c r="H7" s="28">
        <v>1.75</v>
      </c>
      <c r="I7" s="29">
        <f t="shared" si="0"/>
        <v>17.5</v>
      </c>
    </row>
    <row r="8" spans="1:9" ht="14.45" customHeight="1" x14ac:dyDescent="0.2">
      <c r="A8" s="22" t="s">
        <v>311</v>
      </c>
      <c r="B8" s="23">
        <v>6593</v>
      </c>
      <c r="C8" s="24" t="s">
        <v>30</v>
      </c>
      <c r="D8" s="25">
        <v>4.8</v>
      </c>
      <c r="E8" s="26" t="s">
        <v>29</v>
      </c>
      <c r="F8" s="27"/>
      <c r="G8" s="27"/>
      <c r="H8" s="28">
        <v>2.1</v>
      </c>
      <c r="I8" s="29">
        <f t="shared" si="0"/>
        <v>21</v>
      </c>
    </row>
    <row r="9" spans="1:9" ht="14.45" customHeight="1" x14ac:dyDescent="0.2">
      <c r="A9" s="22" t="s">
        <v>257</v>
      </c>
      <c r="B9" s="23">
        <v>12823</v>
      </c>
      <c r="C9" s="24" t="s">
        <v>35</v>
      </c>
      <c r="D9" s="25">
        <v>6</v>
      </c>
      <c r="E9" s="26" t="s">
        <v>28</v>
      </c>
      <c r="F9" s="27"/>
      <c r="G9" s="27"/>
      <c r="H9" s="28">
        <v>2.2000000000000002</v>
      </c>
      <c r="I9" s="29">
        <f>15*H9</f>
        <v>33</v>
      </c>
    </row>
    <row r="10" spans="1:9" ht="14.45" customHeight="1" x14ac:dyDescent="0.2">
      <c r="A10" s="22" t="s">
        <v>302</v>
      </c>
      <c r="B10" s="23">
        <v>5952</v>
      </c>
      <c r="C10" s="24" t="s">
        <v>30</v>
      </c>
      <c r="D10" s="25">
        <v>6</v>
      </c>
      <c r="E10" s="26" t="s">
        <v>29</v>
      </c>
      <c r="F10" s="27"/>
      <c r="G10" s="27"/>
      <c r="H10" s="28">
        <v>1.7</v>
      </c>
      <c r="I10" s="29">
        <f>10*H10</f>
        <v>17</v>
      </c>
    </row>
    <row r="11" spans="1:9" ht="14.45" customHeight="1" x14ac:dyDescent="0.2">
      <c r="A11" s="22" t="s">
        <v>271</v>
      </c>
      <c r="B11" s="23">
        <v>5708</v>
      </c>
      <c r="C11" s="24" t="s">
        <v>35</v>
      </c>
      <c r="D11" s="25">
        <v>5</v>
      </c>
      <c r="E11" s="26" t="s">
        <v>28</v>
      </c>
      <c r="F11" s="27"/>
      <c r="G11" s="27"/>
      <c r="H11" s="28">
        <v>2.2000000000000002</v>
      </c>
      <c r="I11" s="29">
        <f>15*H11</f>
        <v>33</v>
      </c>
    </row>
    <row r="12" spans="1:9" ht="14.45" customHeight="1" x14ac:dyDescent="0.2">
      <c r="A12" s="22" t="s">
        <v>271</v>
      </c>
      <c r="B12" s="23">
        <v>5916</v>
      </c>
      <c r="C12" s="24" t="s">
        <v>30</v>
      </c>
      <c r="D12" s="25">
        <v>5</v>
      </c>
      <c r="E12" s="26" t="s">
        <v>29</v>
      </c>
      <c r="F12" s="27"/>
      <c r="G12" s="27"/>
      <c r="H12" s="28">
        <v>1.7</v>
      </c>
      <c r="I12" s="29">
        <f>10*H12</f>
        <v>17</v>
      </c>
    </row>
    <row r="13" spans="1:9" ht="14.45" customHeight="1" x14ac:dyDescent="0.2">
      <c r="A13" s="22" t="s">
        <v>56</v>
      </c>
      <c r="B13" s="23">
        <v>12824</v>
      </c>
      <c r="C13" s="24" t="s">
        <v>30</v>
      </c>
      <c r="D13" s="25">
        <v>5.2</v>
      </c>
      <c r="E13" s="26" t="s">
        <v>29</v>
      </c>
      <c r="F13" s="27"/>
      <c r="G13" s="27"/>
      <c r="H13" s="28">
        <v>1.45</v>
      </c>
      <c r="I13" s="29">
        <f>10*H13</f>
        <v>14.5</v>
      </c>
    </row>
    <row r="14" spans="1:9" ht="14.45" customHeight="1" x14ac:dyDescent="0.2">
      <c r="A14" s="22" t="s">
        <v>57</v>
      </c>
      <c r="B14" s="23">
        <v>12904</v>
      </c>
      <c r="C14" s="24" t="s">
        <v>30</v>
      </c>
      <c r="D14" s="25">
        <v>5</v>
      </c>
      <c r="E14" s="26" t="s">
        <v>29</v>
      </c>
      <c r="F14" s="27"/>
      <c r="G14" s="27"/>
      <c r="H14" s="28">
        <v>1.75</v>
      </c>
      <c r="I14" s="29">
        <f>10*H14</f>
        <v>17.5</v>
      </c>
    </row>
    <row r="15" spans="1:9" ht="14.45" customHeight="1" x14ac:dyDescent="0.2">
      <c r="A15" s="22" t="s">
        <v>244</v>
      </c>
      <c r="B15" s="23">
        <v>12800</v>
      </c>
      <c r="C15" s="24" t="s">
        <v>245</v>
      </c>
      <c r="D15" s="25">
        <v>4.8</v>
      </c>
      <c r="E15" s="26" t="s">
        <v>33</v>
      </c>
      <c r="F15" s="86"/>
      <c r="G15" s="27"/>
      <c r="H15" s="87"/>
      <c r="I15" s="29">
        <v>70</v>
      </c>
    </row>
    <row r="16" spans="1:9" ht="14.45" customHeight="1" x14ac:dyDescent="0.2">
      <c r="A16" s="22" t="s">
        <v>359</v>
      </c>
      <c r="B16" s="23">
        <v>12802</v>
      </c>
      <c r="C16" s="24" t="s">
        <v>360</v>
      </c>
      <c r="D16" s="25">
        <v>4.8</v>
      </c>
      <c r="E16" s="26" t="s">
        <v>246</v>
      </c>
      <c r="F16" s="86"/>
      <c r="G16" s="27"/>
      <c r="H16" s="87"/>
      <c r="I16" s="29">
        <v>35</v>
      </c>
    </row>
    <row r="17" spans="1:9" ht="14.45" customHeight="1" x14ac:dyDescent="0.2">
      <c r="A17" s="22" t="s">
        <v>359</v>
      </c>
      <c r="B17" s="23">
        <v>12801</v>
      </c>
      <c r="C17" s="24" t="s">
        <v>245</v>
      </c>
      <c r="D17" s="25">
        <v>4.8</v>
      </c>
      <c r="E17" s="26" t="s">
        <v>246</v>
      </c>
      <c r="F17" s="86"/>
      <c r="G17" s="27"/>
      <c r="H17" s="87"/>
      <c r="I17" s="29">
        <v>70</v>
      </c>
    </row>
    <row r="18" spans="1:9" ht="14.45" customHeight="1" x14ac:dyDescent="0.2">
      <c r="A18" s="22" t="s">
        <v>58</v>
      </c>
      <c r="B18" s="23">
        <v>12840</v>
      </c>
      <c r="C18" s="24" t="s">
        <v>245</v>
      </c>
      <c r="D18" s="25">
        <v>5</v>
      </c>
      <c r="E18" s="26" t="s">
        <v>33</v>
      </c>
      <c r="F18" s="86"/>
      <c r="G18" s="27"/>
      <c r="H18" s="87"/>
      <c r="I18" s="29">
        <v>77</v>
      </c>
    </row>
    <row r="19" spans="1:9" ht="14.45" customHeight="1" x14ac:dyDescent="0.2">
      <c r="A19" s="22" t="s">
        <v>59</v>
      </c>
      <c r="B19" s="23">
        <v>12855</v>
      </c>
      <c r="C19" s="24" t="s">
        <v>245</v>
      </c>
      <c r="D19" s="25">
        <v>4.5</v>
      </c>
      <c r="E19" s="26" t="s">
        <v>33</v>
      </c>
      <c r="F19" s="86"/>
      <c r="G19" s="27"/>
      <c r="H19" s="87"/>
      <c r="I19" s="29">
        <v>78</v>
      </c>
    </row>
    <row r="20" spans="1:9" ht="14.45" customHeight="1" x14ac:dyDescent="0.2">
      <c r="A20" s="22" t="s">
        <v>338</v>
      </c>
      <c r="B20" s="23">
        <v>7150</v>
      </c>
      <c r="C20" s="24" t="s">
        <v>30</v>
      </c>
      <c r="D20" s="25">
        <v>0</v>
      </c>
      <c r="E20" s="26" t="s">
        <v>29</v>
      </c>
      <c r="F20" s="27"/>
      <c r="G20" s="27"/>
      <c r="H20" s="28">
        <v>1.65</v>
      </c>
      <c r="I20" s="29">
        <f>10*H20</f>
        <v>16.5</v>
      </c>
    </row>
    <row r="21" spans="1:9" ht="14.45" customHeight="1" x14ac:dyDescent="0.2">
      <c r="A21" s="22" t="s">
        <v>60</v>
      </c>
      <c r="B21" s="30">
        <v>4206</v>
      </c>
      <c r="C21" s="31" t="s">
        <v>35</v>
      </c>
      <c r="D21" s="32">
        <v>0</v>
      </c>
      <c r="E21" s="26" t="s">
        <v>36</v>
      </c>
      <c r="F21" s="33"/>
      <c r="G21" s="33"/>
      <c r="H21" s="28">
        <v>1.85</v>
      </c>
      <c r="I21" s="29">
        <f>20*H21</f>
        <v>37</v>
      </c>
    </row>
    <row r="22" spans="1:9" ht="14.45" customHeight="1" x14ac:dyDescent="0.2">
      <c r="A22" s="22" t="s">
        <v>339</v>
      </c>
      <c r="B22" s="23">
        <v>7149</v>
      </c>
      <c r="C22" s="24" t="s">
        <v>30</v>
      </c>
      <c r="D22" s="25">
        <v>2.5</v>
      </c>
      <c r="E22" s="26" t="s">
        <v>29</v>
      </c>
      <c r="F22" s="27"/>
      <c r="G22" s="27"/>
      <c r="H22" s="28">
        <v>1.65</v>
      </c>
      <c r="I22" s="29">
        <f>10*H22</f>
        <v>16.5</v>
      </c>
    </row>
    <row r="23" spans="1:9" ht="14.45" customHeight="1" x14ac:dyDescent="0.2">
      <c r="A23" s="22" t="s">
        <v>269</v>
      </c>
      <c r="B23" s="23">
        <v>4303</v>
      </c>
      <c r="C23" s="24" t="s">
        <v>35</v>
      </c>
      <c r="D23" s="25">
        <v>0.5</v>
      </c>
      <c r="E23" s="26" t="s">
        <v>36</v>
      </c>
      <c r="F23" s="27"/>
      <c r="G23" s="27"/>
      <c r="H23" s="28">
        <v>1.95</v>
      </c>
      <c r="I23" s="29">
        <f>20*H23</f>
        <v>39</v>
      </c>
    </row>
    <row r="24" spans="1:9" ht="14.45" customHeight="1" x14ac:dyDescent="0.2">
      <c r="A24" s="22" t="s">
        <v>61</v>
      </c>
      <c r="B24" s="23">
        <v>505050</v>
      </c>
      <c r="C24" s="24" t="s">
        <v>37</v>
      </c>
      <c r="D24" s="25">
        <v>3.1</v>
      </c>
      <c r="E24" s="26" t="s">
        <v>34</v>
      </c>
      <c r="F24" s="27"/>
      <c r="G24" s="27"/>
      <c r="H24" s="28">
        <v>2.2000000000000002</v>
      </c>
      <c r="I24" s="29">
        <f>24*H24</f>
        <v>52.800000000000004</v>
      </c>
    </row>
    <row r="25" spans="1:9" ht="14.45" customHeight="1" x14ac:dyDescent="0.2">
      <c r="A25" s="143" t="s">
        <v>38</v>
      </c>
      <c r="B25" s="144"/>
      <c r="C25" s="144"/>
      <c r="D25" s="144"/>
      <c r="E25" s="144"/>
      <c r="F25" s="144"/>
      <c r="G25" s="144"/>
      <c r="H25" s="144"/>
      <c r="I25" s="145"/>
    </row>
    <row r="26" spans="1:9" ht="14.45" customHeight="1" x14ac:dyDescent="0.2">
      <c r="A26" s="35" t="s">
        <v>62</v>
      </c>
      <c r="B26" s="23">
        <v>6600</v>
      </c>
      <c r="C26" s="24" t="s">
        <v>40</v>
      </c>
      <c r="D26" s="25">
        <v>0</v>
      </c>
      <c r="E26" s="26" t="s">
        <v>41</v>
      </c>
      <c r="F26" s="27"/>
      <c r="G26" s="27"/>
      <c r="H26" s="28">
        <v>4.9000000000000004</v>
      </c>
      <c r="I26" s="29">
        <f>6*H26</f>
        <v>29.400000000000002</v>
      </c>
    </row>
    <row r="27" spans="1:9" ht="14.45" customHeight="1" x14ac:dyDescent="0.2">
      <c r="A27" s="35" t="s">
        <v>63</v>
      </c>
      <c r="B27" s="23">
        <v>6603</v>
      </c>
      <c r="C27" s="24" t="s">
        <v>42</v>
      </c>
      <c r="D27" s="25">
        <v>0</v>
      </c>
      <c r="E27" s="26" t="s">
        <v>39</v>
      </c>
      <c r="F27" s="27"/>
      <c r="G27" s="36"/>
      <c r="H27" s="28">
        <v>1.6</v>
      </c>
      <c r="I27" s="29">
        <f>24*H27</f>
        <v>38.400000000000006</v>
      </c>
    </row>
    <row r="28" spans="1:9" ht="14.45" customHeight="1" x14ac:dyDescent="0.2">
      <c r="A28" s="35" t="s">
        <v>64</v>
      </c>
      <c r="B28" s="23">
        <v>9519</v>
      </c>
      <c r="C28" s="24" t="s">
        <v>42</v>
      </c>
      <c r="D28" s="25">
        <v>0</v>
      </c>
      <c r="E28" s="26" t="s">
        <v>39</v>
      </c>
      <c r="F28" s="27"/>
      <c r="G28" s="36"/>
      <c r="H28" s="28">
        <v>2</v>
      </c>
      <c r="I28" s="29">
        <f>24*H28</f>
        <v>48</v>
      </c>
    </row>
    <row r="29" spans="1:9" ht="14.45" customHeight="1" x14ac:dyDescent="0.2">
      <c r="A29" s="143" t="s">
        <v>43</v>
      </c>
      <c r="B29" s="144"/>
      <c r="C29" s="144"/>
      <c r="D29" s="144"/>
      <c r="E29" s="144"/>
      <c r="F29" s="144"/>
      <c r="G29" s="144"/>
      <c r="H29" s="144"/>
      <c r="I29" s="145"/>
    </row>
    <row r="30" spans="1:9" ht="14.45" customHeight="1" x14ac:dyDescent="0.2">
      <c r="A30" s="22" t="s">
        <v>255</v>
      </c>
      <c r="B30" s="23">
        <v>10028</v>
      </c>
      <c r="C30" s="24" t="s">
        <v>44</v>
      </c>
      <c r="D30" s="25">
        <v>12.5</v>
      </c>
      <c r="E30" s="26" t="s">
        <v>41</v>
      </c>
      <c r="F30" s="27"/>
      <c r="G30" s="27"/>
      <c r="H30" s="28">
        <v>10</v>
      </c>
      <c r="I30" s="29">
        <f>6*H30</f>
        <v>60</v>
      </c>
    </row>
    <row r="31" spans="1:9" ht="14.45" customHeight="1" x14ac:dyDescent="0.2">
      <c r="A31" s="22" t="s">
        <v>65</v>
      </c>
      <c r="B31" s="23">
        <v>6701</v>
      </c>
      <c r="C31" s="24" t="s">
        <v>44</v>
      </c>
      <c r="D31" s="25">
        <v>11</v>
      </c>
      <c r="E31" s="26" t="s">
        <v>41</v>
      </c>
      <c r="F31" s="27"/>
      <c r="G31" s="27"/>
      <c r="H31" s="28">
        <v>13</v>
      </c>
      <c r="I31" s="29">
        <f>6*H31</f>
        <v>78</v>
      </c>
    </row>
    <row r="32" spans="1:9" ht="14.45" customHeight="1" x14ac:dyDescent="0.2">
      <c r="A32" s="22" t="s">
        <v>303</v>
      </c>
      <c r="B32" s="23">
        <v>5668</v>
      </c>
      <c r="C32" s="24" t="s">
        <v>44</v>
      </c>
      <c r="D32" s="25">
        <v>7</v>
      </c>
      <c r="E32" s="26" t="s">
        <v>41</v>
      </c>
      <c r="F32" s="27"/>
      <c r="G32" s="27"/>
      <c r="H32" s="28">
        <v>12.9</v>
      </c>
      <c r="I32" s="29">
        <f>6*H32</f>
        <v>77.400000000000006</v>
      </c>
    </row>
    <row r="33" spans="1:9" ht="14.45" customHeight="1" x14ac:dyDescent="0.2">
      <c r="A33" s="22" t="s">
        <v>306</v>
      </c>
      <c r="B33" s="23">
        <v>5920</v>
      </c>
      <c r="C33" s="24" t="s">
        <v>37</v>
      </c>
      <c r="D33" s="25">
        <v>4.5999999999999996</v>
      </c>
      <c r="E33" s="26" t="s">
        <v>39</v>
      </c>
      <c r="F33" s="27"/>
      <c r="G33" s="27"/>
      <c r="H33" s="28">
        <v>2.2999999999999998</v>
      </c>
      <c r="I33" s="29">
        <f>6*H33</f>
        <v>13.799999999999999</v>
      </c>
    </row>
    <row r="34" spans="1:9" ht="14.45" customHeight="1" x14ac:dyDescent="0.2">
      <c r="A34" s="143" t="s">
        <v>45</v>
      </c>
      <c r="B34" s="144"/>
      <c r="C34" s="144"/>
      <c r="D34" s="144"/>
      <c r="E34" s="144"/>
      <c r="F34" s="144"/>
      <c r="G34" s="144"/>
      <c r="H34" s="144"/>
      <c r="I34" s="145"/>
    </row>
    <row r="35" spans="1:9" ht="14.45" customHeight="1" x14ac:dyDescent="0.2">
      <c r="A35" s="22" t="s">
        <v>46</v>
      </c>
      <c r="B35" s="23">
        <v>7258</v>
      </c>
      <c r="C35" s="24" t="s">
        <v>35</v>
      </c>
      <c r="D35" s="25">
        <v>12</v>
      </c>
      <c r="E35" s="26" t="s">
        <v>36</v>
      </c>
      <c r="F35" s="27"/>
      <c r="G35" s="27"/>
      <c r="H35" s="28">
        <v>6.4</v>
      </c>
      <c r="I35" s="29">
        <f>20*H35</f>
        <v>128</v>
      </c>
    </row>
    <row r="36" spans="1:9" ht="14.45" customHeight="1" x14ac:dyDescent="0.2">
      <c r="A36" s="22" t="s">
        <v>361</v>
      </c>
      <c r="B36" s="23">
        <v>7630</v>
      </c>
      <c r="C36" s="24" t="s">
        <v>44</v>
      </c>
      <c r="D36" s="25">
        <v>13</v>
      </c>
      <c r="E36" s="26" t="s">
        <v>41</v>
      </c>
      <c r="F36" s="27"/>
      <c r="G36" s="27"/>
      <c r="H36" s="28">
        <v>16.8</v>
      </c>
      <c r="I36" s="29">
        <f>6*H36</f>
        <v>100.80000000000001</v>
      </c>
    </row>
    <row r="37" spans="1:9" ht="14.45" customHeight="1" x14ac:dyDescent="0.2">
      <c r="A37" s="143" t="s">
        <v>47</v>
      </c>
      <c r="B37" s="144"/>
      <c r="C37" s="144"/>
      <c r="D37" s="144"/>
      <c r="E37" s="144"/>
      <c r="F37" s="144"/>
      <c r="G37" s="144"/>
      <c r="H37" s="144"/>
      <c r="I37" s="145"/>
    </row>
    <row r="38" spans="1:9" ht="14.45" customHeight="1" x14ac:dyDescent="0.2">
      <c r="A38" s="22" t="s">
        <v>48</v>
      </c>
      <c r="B38" s="23">
        <v>7223</v>
      </c>
      <c r="C38" s="24" t="s">
        <v>35</v>
      </c>
      <c r="D38" s="25">
        <v>12.5</v>
      </c>
      <c r="E38" s="26" t="s">
        <v>29</v>
      </c>
      <c r="F38" s="27"/>
      <c r="G38" s="27"/>
      <c r="H38" s="28">
        <v>7.5</v>
      </c>
      <c r="I38" s="29">
        <f>10*H38</f>
        <v>75</v>
      </c>
    </row>
    <row r="39" spans="1:9" ht="14.45" customHeight="1" x14ac:dyDescent="0.2">
      <c r="A39" s="22" t="s">
        <v>253</v>
      </c>
      <c r="B39" s="23">
        <v>7202</v>
      </c>
      <c r="C39" s="24" t="s">
        <v>35</v>
      </c>
      <c r="D39" s="25">
        <v>12.5</v>
      </c>
      <c r="E39" s="26" t="s">
        <v>36</v>
      </c>
      <c r="F39" s="27"/>
      <c r="G39" s="27"/>
      <c r="H39" s="28">
        <v>6.2</v>
      </c>
      <c r="I39" s="29">
        <f>20*H39</f>
        <v>124</v>
      </c>
    </row>
    <row r="40" spans="1:9" ht="14.45" customHeight="1" x14ac:dyDescent="0.2">
      <c r="A40" s="22" t="s">
        <v>66</v>
      </c>
      <c r="B40" s="23">
        <v>7229</v>
      </c>
      <c r="C40" s="24" t="s">
        <v>35</v>
      </c>
      <c r="D40" s="25">
        <v>12.5</v>
      </c>
      <c r="E40" s="26" t="s">
        <v>36</v>
      </c>
      <c r="F40" s="27"/>
      <c r="G40" s="27"/>
      <c r="H40" s="28">
        <v>7.3</v>
      </c>
      <c r="I40" s="29">
        <f>20*H40</f>
        <v>146</v>
      </c>
    </row>
    <row r="41" spans="1:9" ht="14.45" customHeight="1" x14ac:dyDescent="0.2">
      <c r="A41" s="22" t="s">
        <v>67</v>
      </c>
      <c r="B41" s="23">
        <v>6503</v>
      </c>
      <c r="C41" s="24" t="s">
        <v>35</v>
      </c>
      <c r="D41" s="25">
        <v>12.5</v>
      </c>
      <c r="E41" s="26" t="s">
        <v>49</v>
      </c>
      <c r="F41" s="27"/>
      <c r="G41" s="27"/>
      <c r="H41" s="28">
        <v>6.8</v>
      </c>
      <c r="I41" s="29">
        <f>15*H41</f>
        <v>102</v>
      </c>
    </row>
    <row r="42" spans="1:9" ht="14.45" customHeight="1" x14ac:dyDescent="0.2">
      <c r="A42" s="22" t="s">
        <v>313</v>
      </c>
      <c r="B42" s="23">
        <v>6801</v>
      </c>
      <c r="C42" s="24" t="s">
        <v>35</v>
      </c>
      <c r="D42" s="25">
        <v>12.5</v>
      </c>
      <c r="E42" s="26" t="s">
        <v>29</v>
      </c>
      <c r="F42" s="27"/>
      <c r="G42" s="27"/>
      <c r="H42" s="28">
        <v>8.6999999999999993</v>
      </c>
      <c r="I42" s="29">
        <f>20*H42</f>
        <v>174</v>
      </c>
    </row>
    <row r="43" spans="1:9" ht="14.45" customHeight="1" x14ac:dyDescent="0.2">
      <c r="A43" s="35" t="s">
        <v>273</v>
      </c>
      <c r="B43" s="23">
        <v>10111</v>
      </c>
      <c r="C43" s="24" t="s">
        <v>35</v>
      </c>
      <c r="D43" s="25">
        <v>13</v>
      </c>
      <c r="E43" s="26" t="s">
        <v>274</v>
      </c>
      <c r="F43" s="27"/>
      <c r="G43" s="36"/>
      <c r="H43" s="28">
        <v>8.3000000000000007</v>
      </c>
      <c r="I43" s="29">
        <f>12*H43</f>
        <v>99.600000000000009</v>
      </c>
    </row>
    <row r="44" spans="1:9" ht="14.45" customHeight="1" x14ac:dyDescent="0.2">
      <c r="A44" s="35" t="s">
        <v>275</v>
      </c>
      <c r="B44" s="23">
        <v>4399</v>
      </c>
      <c r="C44" s="24" t="s">
        <v>35</v>
      </c>
      <c r="D44" s="25">
        <v>13.5</v>
      </c>
      <c r="E44" s="26" t="s">
        <v>41</v>
      </c>
      <c r="F44" s="27"/>
      <c r="G44" s="36"/>
      <c r="H44" s="28">
        <v>9.9</v>
      </c>
      <c r="I44" s="29">
        <f>6*H44</f>
        <v>59.400000000000006</v>
      </c>
    </row>
    <row r="45" spans="1:9" ht="14.45" customHeight="1" x14ac:dyDescent="0.2">
      <c r="A45" s="143" t="s">
        <v>50</v>
      </c>
      <c r="B45" s="144"/>
      <c r="C45" s="144"/>
      <c r="D45" s="144"/>
      <c r="E45" s="144"/>
      <c r="F45" s="144"/>
      <c r="G45" s="144"/>
      <c r="H45" s="144"/>
      <c r="I45" s="145"/>
    </row>
    <row r="46" spans="1:9" ht="14.45" customHeight="1" x14ac:dyDescent="0.2">
      <c r="A46" s="35" t="s">
        <v>48</v>
      </c>
      <c r="B46" s="23">
        <v>7232</v>
      </c>
      <c r="C46" s="24" t="s">
        <v>35</v>
      </c>
      <c r="D46" s="25">
        <v>12</v>
      </c>
      <c r="E46" s="26" t="s">
        <v>29</v>
      </c>
      <c r="F46" s="27"/>
      <c r="G46" s="36"/>
      <c r="H46" s="28">
        <v>6.3</v>
      </c>
      <c r="I46" s="29">
        <f>10*H46</f>
        <v>63</v>
      </c>
    </row>
    <row r="47" spans="1:9" ht="14.45" customHeight="1" x14ac:dyDescent="0.2">
      <c r="A47" s="35" t="s">
        <v>314</v>
      </c>
      <c r="B47" s="23">
        <v>5935</v>
      </c>
      <c r="C47" s="24" t="s">
        <v>35</v>
      </c>
      <c r="D47" s="25">
        <v>11</v>
      </c>
      <c r="E47" s="26" t="s">
        <v>29</v>
      </c>
      <c r="F47" s="27"/>
      <c r="G47" s="36"/>
      <c r="H47" s="28">
        <v>6.6</v>
      </c>
      <c r="I47" s="29">
        <f>20*H47</f>
        <v>132</v>
      </c>
    </row>
    <row r="48" spans="1:9" x14ac:dyDescent="0.2">
      <c r="A48" s="35" t="s">
        <v>68</v>
      </c>
      <c r="B48" s="23">
        <v>7228</v>
      </c>
      <c r="C48" s="24" t="s">
        <v>35</v>
      </c>
      <c r="D48" s="25">
        <v>11.5</v>
      </c>
      <c r="E48" s="26" t="s">
        <v>36</v>
      </c>
      <c r="F48" s="27"/>
      <c r="G48" s="36"/>
      <c r="H48" s="28">
        <v>6.1</v>
      </c>
      <c r="I48" s="29">
        <f>20*H48</f>
        <v>122</v>
      </c>
    </row>
    <row r="49" spans="1:9" x14ac:dyDescent="0.2">
      <c r="A49" s="22" t="s">
        <v>67</v>
      </c>
      <c r="B49" s="23">
        <v>6502</v>
      </c>
      <c r="C49" s="24" t="s">
        <v>35</v>
      </c>
      <c r="D49" s="25">
        <v>11.5</v>
      </c>
      <c r="E49" s="26" t="s">
        <v>49</v>
      </c>
      <c r="F49" s="27"/>
      <c r="G49" s="36"/>
      <c r="H49" s="28">
        <v>6.8</v>
      </c>
      <c r="I49" s="29">
        <f>15*H49</f>
        <v>102</v>
      </c>
    </row>
    <row r="50" spans="1:9" x14ac:dyDescent="0.2">
      <c r="A50" s="35" t="s">
        <v>69</v>
      </c>
      <c r="B50" s="23">
        <v>7218</v>
      </c>
      <c r="C50" s="24" t="s">
        <v>35</v>
      </c>
      <c r="D50" s="25">
        <v>11.5</v>
      </c>
      <c r="E50" s="26" t="s">
        <v>36</v>
      </c>
      <c r="F50" s="27"/>
      <c r="G50" s="36"/>
      <c r="H50" s="28">
        <v>7.1</v>
      </c>
      <c r="I50" s="29">
        <f>20*H50</f>
        <v>142</v>
      </c>
    </row>
    <row r="51" spans="1:9" x14ac:dyDescent="0.2">
      <c r="A51" s="35" t="s">
        <v>70</v>
      </c>
      <c r="B51" s="23">
        <v>7222</v>
      </c>
      <c r="C51" s="24" t="s">
        <v>35</v>
      </c>
      <c r="D51" s="25">
        <v>12</v>
      </c>
      <c r="E51" s="26" t="s">
        <v>36</v>
      </c>
      <c r="F51" s="27"/>
      <c r="G51" s="36"/>
      <c r="H51" s="28">
        <v>8.4</v>
      </c>
      <c r="I51" s="29">
        <f>20*H51</f>
        <v>168</v>
      </c>
    </row>
    <row r="52" spans="1:9" x14ac:dyDescent="0.2">
      <c r="A52" s="22" t="s">
        <v>272</v>
      </c>
      <c r="B52" s="23">
        <v>4980</v>
      </c>
      <c r="C52" s="24" t="s">
        <v>35</v>
      </c>
      <c r="D52" s="25">
        <v>7.1</v>
      </c>
      <c r="E52" s="26" t="s">
        <v>49</v>
      </c>
      <c r="F52" s="27"/>
      <c r="G52" s="27"/>
      <c r="H52" s="28">
        <v>7</v>
      </c>
      <c r="I52" s="29">
        <f>15*H52</f>
        <v>105</v>
      </c>
    </row>
    <row r="53" spans="1:9" x14ac:dyDescent="0.2">
      <c r="A53" s="37" t="s">
        <v>315</v>
      </c>
      <c r="B53" s="38">
        <v>5264</v>
      </c>
      <c r="C53" s="39" t="s">
        <v>35</v>
      </c>
      <c r="D53" s="25">
        <v>12</v>
      </c>
      <c r="E53" s="26" t="s">
        <v>29</v>
      </c>
      <c r="F53" s="27"/>
      <c r="G53" s="27"/>
      <c r="H53" s="28">
        <v>7.9</v>
      </c>
      <c r="I53" s="29">
        <f>15*H53</f>
        <v>118.5</v>
      </c>
    </row>
    <row r="54" spans="1:9" x14ac:dyDescent="0.2">
      <c r="A54" s="37"/>
      <c r="B54" s="38"/>
      <c r="C54" s="39"/>
      <c r="D54" s="39"/>
      <c r="E54" s="26"/>
      <c r="F54" s="27"/>
      <c r="G54" s="27"/>
      <c r="H54" s="148" t="s">
        <v>51</v>
      </c>
      <c r="I54" s="149"/>
    </row>
    <row r="55" spans="1:9" x14ac:dyDescent="0.2">
      <c r="A55" s="40"/>
      <c r="B55" s="41"/>
      <c r="C55" s="42"/>
      <c r="D55" s="42"/>
      <c r="E55" s="43"/>
      <c r="F55" s="44"/>
      <c r="G55" s="44"/>
      <c r="H55" s="146">
        <f>ROUND(((F3*H3)+(F4*H4)+(F5*H5)+(F6*H6)+(F7*H7)+(F8*H8)+(F9*H9)+(F10*H10)+(F11*H11)+(F12*H12)+(F13*H13)+(F14*H14)+(F15*H15)+(F16*H16)+(F17*H17)+(F18*H18)+(F19*H19)+(F20*H20)+(F21*H21)+(F22*H22)+(F23*H23)+(F24*H24)+(F26*H26)+(F27*H27)+(F28*H28)+(F30*H30)+(F31*H31)+(F32*H32)+(F33*H33)+(F35*H35)+(F36*H36)+(F38*H38)+(F39*H39)+(F40*H40)+(F41*H41)+(F42*H42)+(F43*H43)+(F44*H44)+(F46*H46)+(F47*H47)+(F48*H48)+(F49*H49)+(F50*H50)+(F51*H51)+(F52*H52)+(F53*H53)+(G3*I3)+(G4*I4)+(G5*I5)+(G6*I6)+(G7*I7)+(G8*I8)+(G9*I9)+(G10*I10)+(G11*I11)+(G12*I12)+(G13*I13)+(G14*I14)+(G15*I15)+(G16*I16)+(G17*I17)+(G18*I18)+(G19*I19)+(G20*I20)+(G21*I21)+(G22*I22)+(G23*I23)+(G24*I24)+(G26*I26)+(G27*I27)+(G28*I28)+(G30*I30)+(G31*I31)+(G32*I32)+(G33*I33)+(G35*I35)+(G36*I36)+(G38*I38)+(G39*I39)+(G40*I40)+(G41*I41)+(G42*I42)+(G43*I43)+(G44*I44)+(G46*I46)+(G47*I47)+(G48*I48)+(G49*I49)+(G50*I50)+(G51*I51)+(G52*I52)+(G53*I53))*2,1)/2</f>
        <v>0</v>
      </c>
      <c r="I55" s="147"/>
    </row>
  </sheetData>
  <sheetProtection algorithmName="SHA-512" hashValue="OwUuP3721/q/J2HILZsSjjOuoKA2Gcl74xe43suh8/4lOAX6Rb/Hjbh0VF/8MwmVYMtBTGVCoSPOTnrxf8keiA==" saltValue="tf2bXexhxe6O0GNSpq19Hw==" spinCount="100000" sheet="1" objects="1" scenarios="1" selectLockedCells="1"/>
  <mergeCells count="8">
    <mergeCell ref="A1:I1"/>
    <mergeCell ref="H55:I55"/>
    <mergeCell ref="H54:I54"/>
    <mergeCell ref="A25:I25"/>
    <mergeCell ref="A29:I29"/>
    <mergeCell ref="A34:I34"/>
    <mergeCell ref="A37:I37"/>
    <mergeCell ref="A45:I45"/>
  </mergeCells>
  <phoneticPr fontId="10" type="noConversion"/>
  <printOptions verticalCentered="1"/>
  <pageMargins left="0.19685039370078741" right="0.15748031496062992" top="0.74803149606299213" bottom="0.47244094488188981" header="0.19685039370078741" footer="0.15748031496062992"/>
  <pageSetup paperSize="9" scale="98" orientation="portrait" r:id="rId1"/>
  <headerFooter alignWithMargins="0">
    <oddHeader xml:space="preserve">&amp;L&amp;"Arial,Fett"&amp;14Biere/Most/Energy
Bestellung&amp;R&amp;"Arial,Fett"&amp;11Brauerei Rosengarten AG, 8840 Einsiedeln
&amp;8Tel.      055 418 86 86                         Fax  055 418 86 87        &amp;1°&amp;8
E-Mail bestellung@maisgold.ch      Web www.festevent.ch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1"/>
  <sheetViews>
    <sheetView zoomScaleNormal="100" workbookViewId="0">
      <selection activeCell="F3" sqref="F3"/>
    </sheetView>
  </sheetViews>
  <sheetFormatPr baseColWidth="10" defaultColWidth="11.42578125" defaultRowHeight="12.75" x14ac:dyDescent="0.2"/>
  <cols>
    <col min="1" max="1" width="31.140625" style="45" customWidth="1"/>
    <col min="2" max="2" width="7.140625" style="46" customWidth="1"/>
    <col min="3" max="3" width="7.140625" style="47" customWidth="1"/>
    <col min="4" max="4" width="6.5703125" style="47" customWidth="1"/>
    <col min="5" max="5" width="11.7109375" style="46" customWidth="1"/>
    <col min="6" max="7" width="8.7109375" style="2" customWidth="1"/>
    <col min="8" max="8" width="11.7109375" style="2" customWidth="1"/>
    <col min="9" max="9" width="11.5703125" style="2" customWidth="1"/>
    <col min="10" max="16384" width="11.42578125" style="2"/>
  </cols>
  <sheetData>
    <row r="1" spans="1:9" x14ac:dyDescent="0.2">
      <c r="A1" s="143" t="s">
        <v>71</v>
      </c>
      <c r="B1" s="144"/>
      <c r="C1" s="144"/>
      <c r="D1" s="144"/>
      <c r="E1" s="144"/>
      <c r="F1" s="144"/>
      <c r="G1" s="144"/>
      <c r="H1" s="144"/>
      <c r="I1" s="145"/>
    </row>
    <row r="2" spans="1:9" ht="27" customHeight="1" x14ac:dyDescent="0.2">
      <c r="A2" s="20" t="s">
        <v>18</v>
      </c>
      <c r="B2" s="20" t="s">
        <v>19</v>
      </c>
      <c r="C2" s="21" t="s">
        <v>20</v>
      </c>
      <c r="D2" s="21" t="s">
        <v>21</v>
      </c>
      <c r="E2" s="20" t="s">
        <v>22</v>
      </c>
      <c r="F2" s="20" t="s">
        <v>23</v>
      </c>
      <c r="G2" s="20" t="s">
        <v>24</v>
      </c>
      <c r="H2" s="20" t="s">
        <v>25</v>
      </c>
      <c r="I2" s="20" t="s">
        <v>26</v>
      </c>
    </row>
    <row r="3" spans="1:9" ht="14.45" customHeight="1" x14ac:dyDescent="0.2">
      <c r="A3" s="22" t="s">
        <v>256</v>
      </c>
      <c r="B3" s="23">
        <v>8204</v>
      </c>
      <c r="C3" s="24" t="s">
        <v>40</v>
      </c>
      <c r="D3" s="25">
        <v>0</v>
      </c>
      <c r="E3" s="26" t="s">
        <v>41</v>
      </c>
      <c r="F3" s="27"/>
      <c r="G3" s="27"/>
      <c r="H3" s="28">
        <v>1.35</v>
      </c>
      <c r="I3" s="29">
        <f>6*H3</f>
        <v>8.1000000000000014</v>
      </c>
    </row>
    <row r="4" spans="1:9" ht="14.45" customHeight="1" x14ac:dyDescent="0.2">
      <c r="A4" s="22" t="s">
        <v>256</v>
      </c>
      <c r="B4" s="23">
        <v>4329</v>
      </c>
      <c r="C4" s="24" t="s">
        <v>35</v>
      </c>
      <c r="D4" s="25">
        <v>0</v>
      </c>
      <c r="E4" s="26" t="s">
        <v>39</v>
      </c>
      <c r="F4" s="27"/>
      <c r="G4" s="27"/>
      <c r="H4" s="28">
        <v>1.1499999999999999</v>
      </c>
      <c r="I4" s="29">
        <f>24*H4</f>
        <v>27.599999999999998</v>
      </c>
    </row>
    <row r="5" spans="1:9" ht="14.45" customHeight="1" x14ac:dyDescent="0.2">
      <c r="A5" s="22" t="s">
        <v>78</v>
      </c>
      <c r="B5" s="23">
        <v>8048</v>
      </c>
      <c r="C5" s="24" t="s">
        <v>30</v>
      </c>
      <c r="D5" s="25">
        <v>0</v>
      </c>
      <c r="E5" s="26" t="s">
        <v>34</v>
      </c>
      <c r="F5" s="27"/>
      <c r="G5" s="27"/>
      <c r="H5" s="28">
        <v>1</v>
      </c>
      <c r="I5" s="29">
        <f>24*H5</f>
        <v>24</v>
      </c>
    </row>
    <row r="6" spans="1:9" ht="14.45" customHeight="1" x14ac:dyDescent="0.2">
      <c r="A6" s="22" t="s">
        <v>79</v>
      </c>
      <c r="B6" s="23">
        <v>8211</v>
      </c>
      <c r="C6" s="24" t="s">
        <v>40</v>
      </c>
      <c r="D6" s="25">
        <v>0</v>
      </c>
      <c r="E6" s="26" t="s">
        <v>41</v>
      </c>
      <c r="F6" s="27"/>
      <c r="G6" s="27"/>
      <c r="H6" s="28">
        <v>1.35</v>
      </c>
      <c r="I6" s="29">
        <f>6*H6</f>
        <v>8.1000000000000014</v>
      </c>
    </row>
    <row r="7" spans="1:9" ht="14.45" customHeight="1" x14ac:dyDescent="0.2">
      <c r="A7" s="22" t="s">
        <v>79</v>
      </c>
      <c r="B7" s="23">
        <v>5682</v>
      </c>
      <c r="C7" s="24" t="s">
        <v>35</v>
      </c>
      <c r="D7" s="25">
        <v>0</v>
      </c>
      <c r="E7" s="26" t="s">
        <v>39</v>
      </c>
      <c r="F7" s="27"/>
      <c r="G7" s="27"/>
      <c r="H7" s="28">
        <v>1.1499999999999999</v>
      </c>
      <c r="I7" s="29">
        <f>24*H7</f>
        <v>27.599999999999998</v>
      </c>
    </row>
    <row r="8" spans="1:9" ht="14.45" customHeight="1" x14ac:dyDescent="0.2">
      <c r="A8" s="22" t="s">
        <v>80</v>
      </c>
      <c r="B8" s="23">
        <v>8018</v>
      </c>
      <c r="C8" s="24" t="s">
        <v>30</v>
      </c>
      <c r="D8" s="25">
        <v>0</v>
      </c>
      <c r="E8" s="26" t="s">
        <v>34</v>
      </c>
      <c r="F8" s="27"/>
      <c r="G8" s="27"/>
      <c r="H8" s="28">
        <v>1</v>
      </c>
      <c r="I8" s="29">
        <f>24*H8</f>
        <v>24</v>
      </c>
    </row>
    <row r="9" spans="1:9" ht="14.45" customHeight="1" x14ac:dyDescent="0.2">
      <c r="A9" s="22" t="s">
        <v>81</v>
      </c>
      <c r="B9" s="23">
        <v>6002</v>
      </c>
      <c r="C9" s="24" t="s">
        <v>40</v>
      </c>
      <c r="D9" s="25">
        <v>0</v>
      </c>
      <c r="E9" s="26" t="s">
        <v>41</v>
      </c>
      <c r="F9" s="27"/>
      <c r="G9" s="27"/>
      <c r="H9" s="28">
        <v>2.5499999999999998</v>
      </c>
      <c r="I9" s="29">
        <f>6*H9</f>
        <v>15.299999999999999</v>
      </c>
    </row>
    <row r="10" spans="1:9" ht="14.45" customHeight="1" x14ac:dyDescent="0.2">
      <c r="A10" s="22" t="s">
        <v>81</v>
      </c>
      <c r="B10" s="23">
        <v>6007</v>
      </c>
      <c r="C10" s="24" t="s">
        <v>337</v>
      </c>
      <c r="D10" s="25">
        <v>0</v>
      </c>
      <c r="E10" s="26" t="s">
        <v>39</v>
      </c>
      <c r="F10" s="27"/>
      <c r="G10" s="27"/>
      <c r="H10" s="28">
        <v>1.5</v>
      </c>
      <c r="I10" s="29">
        <f>24*H10</f>
        <v>36</v>
      </c>
    </row>
    <row r="11" spans="1:9" ht="14.45" customHeight="1" x14ac:dyDescent="0.2">
      <c r="A11" s="22" t="s">
        <v>82</v>
      </c>
      <c r="B11" s="23">
        <v>6005</v>
      </c>
      <c r="C11" s="24" t="s">
        <v>30</v>
      </c>
      <c r="D11" s="25">
        <v>0</v>
      </c>
      <c r="E11" s="26" t="s">
        <v>34</v>
      </c>
      <c r="F11" s="27"/>
      <c r="G11" s="27"/>
      <c r="H11" s="28">
        <v>1.2</v>
      </c>
      <c r="I11" s="29">
        <f>24*H11</f>
        <v>28.799999999999997</v>
      </c>
    </row>
    <row r="12" spans="1:9" ht="14.45" customHeight="1" x14ac:dyDescent="0.2">
      <c r="A12" s="22" t="s">
        <v>83</v>
      </c>
      <c r="B12" s="23">
        <v>6058</v>
      </c>
      <c r="C12" s="24" t="s">
        <v>40</v>
      </c>
      <c r="D12" s="25">
        <v>0</v>
      </c>
      <c r="E12" s="26" t="s">
        <v>41</v>
      </c>
      <c r="F12" s="27"/>
      <c r="G12" s="27"/>
      <c r="H12" s="28">
        <v>2.5499999999999998</v>
      </c>
      <c r="I12" s="29">
        <f>6*H12</f>
        <v>15.299999999999999</v>
      </c>
    </row>
    <row r="13" spans="1:9" ht="14.45" customHeight="1" x14ac:dyDescent="0.2">
      <c r="A13" s="22" t="s">
        <v>84</v>
      </c>
      <c r="B13" s="23">
        <v>6024</v>
      </c>
      <c r="C13" s="24" t="s">
        <v>337</v>
      </c>
      <c r="D13" s="25">
        <v>0</v>
      </c>
      <c r="E13" s="26" t="s">
        <v>39</v>
      </c>
      <c r="F13" s="27"/>
      <c r="G13" s="27"/>
      <c r="H13" s="28">
        <v>1.5</v>
      </c>
      <c r="I13" s="29">
        <f>24*H13</f>
        <v>36</v>
      </c>
    </row>
    <row r="14" spans="1:9" ht="14.45" customHeight="1" x14ac:dyDescent="0.2">
      <c r="A14" s="22" t="s">
        <v>85</v>
      </c>
      <c r="B14" s="23">
        <v>6025</v>
      </c>
      <c r="C14" s="24" t="s">
        <v>30</v>
      </c>
      <c r="D14" s="25">
        <v>0</v>
      </c>
      <c r="E14" s="26" t="s">
        <v>34</v>
      </c>
      <c r="F14" s="27"/>
      <c r="G14" s="27"/>
      <c r="H14" s="28">
        <v>1.2</v>
      </c>
      <c r="I14" s="29">
        <f>24*H14</f>
        <v>28.799999999999997</v>
      </c>
    </row>
    <row r="15" spans="1:9" ht="14.45" customHeight="1" x14ac:dyDescent="0.2">
      <c r="A15" s="22" t="s">
        <v>86</v>
      </c>
      <c r="B15" s="30">
        <v>9060</v>
      </c>
      <c r="C15" s="24" t="s">
        <v>40</v>
      </c>
      <c r="D15" s="25">
        <v>0</v>
      </c>
      <c r="E15" s="26" t="s">
        <v>41</v>
      </c>
      <c r="F15" s="33"/>
      <c r="G15" s="33"/>
      <c r="H15" s="28">
        <v>2.5499999999999998</v>
      </c>
      <c r="I15" s="29">
        <f>6*H15</f>
        <v>15.299999999999999</v>
      </c>
    </row>
    <row r="16" spans="1:9" ht="14.45" customHeight="1" x14ac:dyDescent="0.2">
      <c r="A16" s="22" t="s">
        <v>86</v>
      </c>
      <c r="B16" s="23">
        <v>9058</v>
      </c>
      <c r="C16" s="24" t="s">
        <v>35</v>
      </c>
      <c r="D16" s="25">
        <v>0</v>
      </c>
      <c r="E16" s="26" t="s">
        <v>39</v>
      </c>
      <c r="F16" s="27"/>
      <c r="G16" s="27"/>
      <c r="H16" s="28">
        <v>1.6</v>
      </c>
      <c r="I16" s="29">
        <f>24*H16</f>
        <v>38.400000000000006</v>
      </c>
    </row>
    <row r="17" spans="1:9" ht="14.45" customHeight="1" x14ac:dyDescent="0.2">
      <c r="A17" s="22" t="s">
        <v>87</v>
      </c>
      <c r="B17" s="23">
        <v>9057</v>
      </c>
      <c r="C17" s="24" t="s">
        <v>30</v>
      </c>
      <c r="D17" s="25">
        <v>0</v>
      </c>
      <c r="E17" s="26" t="s">
        <v>34</v>
      </c>
      <c r="F17" s="27"/>
      <c r="G17" s="27"/>
      <c r="H17" s="28">
        <v>1.25</v>
      </c>
      <c r="I17" s="29">
        <f>24*H17</f>
        <v>30</v>
      </c>
    </row>
    <row r="18" spans="1:9" ht="14.45" customHeight="1" x14ac:dyDescent="0.2">
      <c r="A18" s="22" t="s">
        <v>88</v>
      </c>
      <c r="B18" s="34">
        <v>9039</v>
      </c>
      <c r="C18" s="24" t="s">
        <v>40</v>
      </c>
      <c r="D18" s="25">
        <v>0</v>
      </c>
      <c r="E18" s="26" t="s">
        <v>41</v>
      </c>
      <c r="F18" s="27"/>
      <c r="G18" s="27"/>
      <c r="H18" s="28">
        <v>2.5499999999999998</v>
      </c>
      <c r="I18" s="29">
        <f>6*H18</f>
        <v>15.299999999999999</v>
      </c>
    </row>
    <row r="19" spans="1:9" ht="14.45" customHeight="1" x14ac:dyDescent="0.2">
      <c r="A19" s="22" t="s">
        <v>88</v>
      </c>
      <c r="B19" s="34">
        <v>9034</v>
      </c>
      <c r="C19" s="24" t="s">
        <v>35</v>
      </c>
      <c r="D19" s="25">
        <v>0</v>
      </c>
      <c r="E19" s="26" t="s">
        <v>39</v>
      </c>
      <c r="F19" s="27"/>
      <c r="G19" s="27"/>
      <c r="H19" s="28">
        <v>1.6</v>
      </c>
      <c r="I19" s="29">
        <f>24*H19</f>
        <v>38.400000000000006</v>
      </c>
    </row>
    <row r="20" spans="1:9" ht="14.45" customHeight="1" x14ac:dyDescent="0.2">
      <c r="A20" s="22" t="s">
        <v>89</v>
      </c>
      <c r="B20" s="23">
        <v>9037</v>
      </c>
      <c r="C20" s="24" t="s">
        <v>30</v>
      </c>
      <c r="D20" s="25">
        <v>0</v>
      </c>
      <c r="E20" s="26" t="s">
        <v>34</v>
      </c>
      <c r="F20" s="27"/>
      <c r="G20" s="27"/>
      <c r="H20" s="28">
        <v>1.25</v>
      </c>
      <c r="I20" s="29">
        <f>24*H20</f>
        <v>30</v>
      </c>
    </row>
    <row r="21" spans="1:9" ht="14.45" customHeight="1" x14ac:dyDescent="0.2">
      <c r="A21" s="22" t="s">
        <v>356</v>
      </c>
      <c r="B21" s="23">
        <v>7185</v>
      </c>
      <c r="C21" s="24" t="s">
        <v>40</v>
      </c>
      <c r="D21" s="25">
        <v>0</v>
      </c>
      <c r="E21" s="26" t="s">
        <v>41</v>
      </c>
      <c r="F21" s="27"/>
      <c r="G21" s="27"/>
      <c r="H21" s="28">
        <v>1.7</v>
      </c>
      <c r="I21" s="29">
        <f>6*H21</f>
        <v>10.199999999999999</v>
      </c>
    </row>
    <row r="22" spans="1:9" ht="14.45" customHeight="1" x14ac:dyDescent="0.2">
      <c r="A22" s="22" t="s">
        <v>355</v>
      </c>
      <c r="B22" s="23">
        <v>5020</v>
      </c>
      <c r="C22" s="24" t="s">
        <v>35</v>
      </c>
      <c r="D22" s="25">
        <v>0</v>
      </c>
      <c r="E22" s="26" t="s">
        <v>39</v>
      </c>
      <c r="F22" s="27"/>
      <c r="G22" s="27"/>
      <c r="H22" s="28">
        <v>1.45</v>
      </c>
      <c r="I22" s="29">
        <f>24*H22</f>
        <v>34.799999999999997</v>
      </c>
    </row>
    <row r="23" spans="1:9" ht="14.45" customHeight="1" x14ac:dyDescent="0.2">
      <c r="A23" s="35" t="s">
        <v>267</v>
      </c>
      <c r="B23" s="23">
        <v>5019</v>
      </c>
      <c r="C23" s="24" t="s">
        <v>30</v>
      </c>
      <c r="D23" s="25">
        <v>0</v>
      </c>
      <c r="E23" s="26" t="s">
        <v>34</v>
      </c>
      <c r="F23" s="27"/>
      <c r="G23" s="27"/>
      <c r="H23" s="28">
        <v>1.2</v>
      </c>
      <c r="I23" s="29">
        <f>24*H23</f>
        <v>28.799999999999997</v>
      </c>
    </row>
    <row r="24" spans="1:9" ht="14.45" customHeight="1" x14ac:dyDescent="0.2">
      <c r="A24" s="35" t="s">
        <v>357</v>
      </c>
      <c r="B24" s="23">
        <v>7184</v>
      </c>
      <c r="C24" s="24" t="s">
        <v>40</v>
      </c>
      <c r="D24" s="25">
        <v>0</v>
      </c>
      <c r="E24" s="26" t="s">
        <v>41</v>
      </c>
      <c r="F24" s="27"/>
      <c r="G24" s="27"/>
      <c r="H24" s="28">
        <v>1.8</v>
      </c>
      <c r="I24" s="29">
        <f>6*H24</f>
        <v>10.8</v>
      </c>
    </row>
    <row r="25" spans="1:9" ht="14.45" customHeight="1" x14ac:dyDescent="0.2">
      <c r="A25" s="22" t="s">
        <v>90</v>
      </c>
      <c r="B25" s="23">
        <v>6030</v>
      </c>
      <c r="C25" s="24" t="s">
        <v>337</v>
      </c>
      <c r="D25" s="25">
        <v>0</v>
      </c>
      <c r="E25" s="26" t="s">
        <v>39</v>
      </c>
      <c r="F25" s="27"/>
      <c r="G25" s="27"/>
      <c r="H25" s="28">
        <v>1.5</v>
      </c>
      <c r="I25" s="29">
        <f>24*H25</f>
        <v>36</v>
      </c>
    </row>
    <row r="26" spans="1:9" ht="14.45" customHeight="1" x14ac:dyDescent="0.2">
      <c r="A26" s="35" t="s">
        <v>91</v>
      </c>
      <c r="B26" s="23">
        <v>5049</v>
      </c>
      <c r="C26" s="24" t="s">
        <v>40</v>
      </c>
      <c r="D26" s="25">
        <v>0</v>
      </c>
      <c r="E26" s="26" t="s">
        <v>41</v>
      </c>
      <c r="F26" s="27"/>
      <c r="G26" s="27"/>
      <c r="H26" s="28">
        <v>2.4</v>
      </c>
      <c r="I26" s="29">
        <f>6*H26</f>
        <v>14.399999999999999</v>
      </c>
    </row>
    <row r="27" spans="1:9" ht="14.45" customHeight="1" x14ac:dyDescent="0.2">
      <c r="A27" s="35" t="s">
        <v>92</v>
      </c>
      <c r="B27" s="23">
        <v>5047</v>
      </c>
      <c r="C27" s="24" t="s">
        <v>35</v>
      </c>
      <c r="D27" s="25">
        <v>0</v>
      </c>
      <c r="E27" s="26" t="s">
        <v>39</v>
      </c>
      <c r="F27" s="27"/>
      <c r="G27" s="27"/>
      <c r="H27" s="28">
        <v>1.45</v>
      </c>
      <c r="I27" s="29">
        <f>24*H27</f>
        <v>34.799999999999997</v>
      </c>
    </row>
    <row r="28" spans="1:9" ht="14.45" customHeight="1" x14ac:dyDescent="0.2">
      <c r="A28" s="35" t="s">
        <v>93</v>
      </c>
      <c r="B28" s="23">
        <v>5048</v>
      </c>
      <c r="C28" s="24" t="s">
        <v>30</v>
      </c>
      <c r="D28" s="25">
        <v>0</v>
      </c>
      <c r="E28" s="26" t="s">
        <v>34</v>
      </c>
      <c r="F28" s="27"/>
      <c r="G28" s="27"/>
      <c r="H28" s="28">
        <v>1.2</v>
      </c>
      <c r="I28" s="29">
        <f>24*H28</f>
        <v>28.799999999999997</v>
      </c>
    </row>
    <row r="29" spans="1:9" ht="14.45" customHeight="1" x14ac:dyDescent="0.2">
      <c r="A29" s="22" t="s">
        <v>268</v>
      </c>
      <c r="B29" s="23">
        <v>5704</v>
      </c>
      <c r="C29" s="24" t="s">
        <v>40</v>
      </c>
      <c r="D29" s="25">
        <v>0</v>
      </c>
      <c r="E29" s="26" t="s">
        <v>41</v>
      </c>
      <c r="F29" s="27"/>
      <c r="G29" s="27"/>
      <c r="H29" s="28">
        <v>2.4</v>
      </c>
      <c r="I29" s="29">
        <f>6*H29</f>
        <v>14.399999999999999</v>
      </c>
    </row>
    <row r="30" spans="1:9" ht="14.45" customHeight="1" x14ac:dyDescent="0.2">
      <c r="A30" s="22" t="s">
        <v>358</v>
      </c>
      <c r="B30" s="23">
        <v>6564</v>
      </c>
      <c r="C30" s="24" t="s">
        <v>35</v>
      </c>
      <c r="D30" s="25">
        <v>0</v>
      </c>
      <c r="E30" s="26" t="s">
        <v>39</v>
      </c>
      <c r="F30" s="27"/>
      <c r="G30" s="27"/>
      <c r="H30" s="28">
        <v>1.4</v>
      </c>
      <c r="I30" s="29">
        <f>24*H30</f>
        <v>33.599999999999994</v>
      </c>
    </row>
    <row r="31" spans="1:9" ht="14.45" customHeight="1" x14ac:dyDescent="0.2">
      <c r="A31" s="35" t="s">
        <v>317</v>
      </c>
      <c r="B31" s="23">
        <v>6872</v>
      </c>
      <c r="C31" s="24" t="s">
        <v>30</v>
      </c>
      <c r="D31" s="25">
        <v>0</v>
      </c>
      <c r="E31" s="26" t="s">
        <v>34</v>
      </c>
      <c r="F31" s="27"/>
      <c r="G31" s="27"/>
      <c r="H31" s="28">
        <v>1.25</v>
      </c>
      <c r="I31" s="29">
        <f>24*H31</f>
        <v>30</v>
      </c>
    </row>
    <row r="32" spans="1:9" ht="14.45" customHeight="1" x14ac:dyDescent="0.2">
      <c r="A32" s="35" t="s">
        <v>94</v>
      </c>
      <c r="B32" s="23">
        <v>4321</v>
      </c>
      <c r="C32" s="24" t="s">
        <v>72</v>
      </c>
      <c r="D32" s="25">
        <v>0</v>
      </c>
      <c r="E32" s="26" t="s">
        <v>41</v>
      </c>
      <c r="F32" s="27"/>
      <c r="G32" s="27"/>
      <c r="H32" s="28">
        <v>2.7</v>
      </c>
      <c r="I32" s="29">
        <f>6*H32</f>
        <v>16.200000000000003</v>
      </c>
    </row>
    <row r="33" spans="1:9" ht="14.45" customHeight="1" x14ac:dyDescent="0.2">
      <c r="A33" s="35" t="s">
        <v>95</v>
      </c>
      <c r="B33" s="23">
        <v>4320</v>
      </c>
      <c r="C33" s="24" t="s">
        <v>73</v>
      </c>
      <c r="D33" s="25">
        <v>0</v>
      </c>
      <c r="E33" s="26" t="s">
        <v>74</v>
      </c>
      <c r="F33" s="27"/>
      <c r="G33" s="36"/>
      <c r="H33" s="28">
        <v>1.25</v>
      </c>
      <c r="I33" s="29">
        <f>30*H33</f>
        <v>37.5</v>
      </c>
    </row>
    <row r="34" spans="1:9" ht="14.45" customHeight="1" x14ac:dyDescent="0.2">
      <c r="A34" s="35" t="s">
        <v>96</v>
      </c>
      <c r="B34" s="23">
        <v>4310</v>
      </c>
      <c r="C34" s="24" t="s">
        <v>72</v>
      </c>
      <c r="D34" s="25">
        <v>0</v>
      </c>
      <c r="E34" s="26" t="s">
        <v>41</v>
      </c>
      <c r="F34" s="27"/>
      <c r="G34" s="36"/>
      <c r="H34" s="28">
        <v>2.7</v>
      </c>
      <c r="I34" s="29">
        <f>6*H34</f>
        <v>16.200000000000003</v>
      </c>
    </row>
    <row r="35" spans="1:9" ht="14.45" customHeight="1" x14ac:dyDescent="0.2">
      <c r="A35" s="35" t="s">
        <v>97</v>
      </c>
      <c r="B35" s="23">
        <v>4309</v>
      </c>
      <c r="C35" s="24" t="s">
        <v>73</v>
      </c>
      <c r="D35" s="25">
        <v>0</v>
      </c>
      <c r="E35" s="26" t="s">
        <v>74</v>
      </c>
      <c r="F35" s="27"/>
      <c r="G35" s="36"/>
      <c r="H35" s="28">
        <v>1.25</v>
      </c>
      <c r="I35" s="29">
        <f>30*H35</f>
        <v>37.5</v>
      </c>
    </row>
    <row r="36" spans="1:9" ht="14.45" customHeight="1" x14ac:dyDescent="0.2">
      <c r="A36" s="143" t="s">
        <v>75</v>
      </c>
      <c r="B36" s="144"/>
      <c r="C36" s="144"/>
      <c r="D36" s="144"/>
      <c r="E36" s="144"/>
      <c r="F36" s="144"/>
      <c r="G36" s="144"/>
      <c r="H36" s="144"/>
      <c r="I36" s="145"/>
    </row>
    <row r="37" spans="1:9" ht="14.45" customHeight="1" x14ac:dyDescent="0.2">
      <c r="A37" s="22" t="s">
        <v>98</v>
      </c>
      <c r="B37" s="23">
        <v>8607</v>
      </c>
      <c r="C37" s="24" t="s">
        <v>40</v>
      </c>
      <c r="D37" s="25">
        <v>0</v>
      </c>
      <c r="E37" s="26" t="s">
        <v>41</v>
      </c>
      <c r="F37" s="27"/>
      <c r="G37" s="27"/>
      <c r="H37" s="28">
        <v>2.6</v>
      </c>
      <c r="I37" s="29">
        <f>6*H37</f>
        <v>15.600000000000001</v>
      </c>
    </row>
    <row r="38" spans="1:9" x14ac:dyDescent="0.2">
      <c r="A38" s="22" t="s">
        <v>98</v>
      </c>
      <c r="B38" s="23">
        <v>8615</v>
      </c>
      <c r="C38" s="24" t="s">
        <v>35</v>
      </c>
      <c r="D38" s="25">
        <v>0</v>
      </c>
      <c r="E38" s="26" t="s">
        <v>39</v>
      </c>
      <c r="F38" s="27"/>
      <c r="G38" s="27"/>
      <c r="H38" s="28">
        <v>1.5</v>
      </c>
      <c r="I38" s="29">
        <f>24*H38</f>
        <v>36</v>
      </c>
    </row>
    <row r="39" spans="1:9" x14ac:dyDescent="0.2">
      <c r="A39" s="22" t="s">
        <v>99</v>
      </c>
      <c r="B39" s="23">
        <v>8608</v>
      </c>
      <c r="C39" s="24" t="s">
        <v>30</v>
      </c>
      <c r="D39" s="25">
        <v>0</v>
      </c>
      <c r="E39" s="26" t="s">
        <v>34</v>
      </c>
      <c r="F39" s="27"/>
      <c r="G39" s="27"/>
      <c r="H39" s="28">
        <v>1.3</v>
      </c>
      <c r="I39" s="29">
        <f>24*H39</f>
        <v>31.200000000000003</v>
      </c>
    </row>
    <row r="40" spans="1:9" x14ac:dyDescent="0.2">
      <c r="A40" s="22" t="s">
        <v>100</v>
      </c>
      <c r="B40" s="23">
        <v>8620</v>
      </c>
      <c r="C40" s="24" t="s">
        <v>40</v>
      </c>
      <c r="D40" s="25">
        <v>0</v>
      </c>
      <c r="E40" s="26" t="s">
        <v>41</v>
      </c>
      <c r="F40" s="27"/>
      <c r="G40" s="27"/>
      <c r="H40" s="28">
        <v>3</v>
      </c>
      <c r="I40" s="29">
        <f>6*H40</f>
        <v>18</v>
      </c>
    </row>
    <row r="41" spans="1:9" x14ac:dyDescent="0.2">
      <c r="A41" s="22" t="s">
        <v>316</v>
      </c>
      <c r="B41" s="23">
        <v>4328</v>
      </c>
      <c r="C41" s="24" t="s">
        <v>35</v>
      </c>
      <c r="D41" s="25">
        <v>0</v>
      </c>
      <c r="E41" s="26" t="s">
        <v>39</v>
      </c>
      <c r="F41" s="27"/>
      <c r="G41" s="27"/>
      <c r="H41" s="28">
        <v>1.7</v>
      </c>
      <c r="I41" s="29">
        <f>24*H41</f>
        <v>40.799999999999997</v>
      </c>
    </row>
    <row r="42" spans="1:9" x14ac:dyDescent="0.2">
      <c r="A42" s="22" t="s">
        <v>101</v>
      </c>
      <c r="B42" s="23">
        <v>8619</v>
      </c>
      <c r="C42" s="24" t="s">
        <v>30</v>
      </c>
      <c r="D42" s="25">
        <v>0</v>
      </c>
      <c r="E42" s="26" t="s">
        <v>34</v>
      </c>
      <c r="F42" s="27"/>
      <c r="G42" s="27"/>
      <c r="H42" s="28">
        <v>1.35</v>
      </c>
      <c r="I42" s="29">
        <f>24*H42</f>
        <v>32.400000000000006</v>
      </c>
    </row>
    <row r="43" spans="1:9" ht="12.75" customHeight="1" x14ac:dyDescent="0.2">
      <c r="A43" s="22" t="s">
        <v>102</v>
      </c>
      <c r="B43" s="23">
        <v>8613</v>
      </c>
      <c r="C43" s="24" t="s">
        <v>35</v>
      </c>
      <c r="D43" s="25">
        <v>4</v>
      </c>
      <c r="E43" s="26" t="s">
        <v>28</v>
      </c>
      <c r="F43" s="27"/>
      <c r="G43" s="27"/>
      <c r="H43" s="28">
        <v>1.7</v>
      </c>
      <c r="I43" s="29">
        <f>15*H43</f>
        <v>25.5</v>
      </c>
    </row>
    <row r="44" spans="1:9" x14ac:dyDescent="0.2">
      <c r="A44" s="22" t="s">
        <v>103</v>
      </c>
      <c r="B44" s="23">
        <v>8600</v>
      </c>
      <c r="C44" s="24" t="s">
        <v>35</v>
      </c>
      <c r="D44" s="25">
        <v>4</v>
      </c>
      <c r="E44" s="26" t="s">
        <v>28</v>
      </c>
      <c r="F44" s="27"/>
      <c r="G44" s="27"/>
      <c r="H44" s="28">
        <v>1.7</v>
      </c>
      <c r="I44" s="29">
        <f>15*H44</f>
        <v>25.5</v>
      </c>
    </row>
    <row r="45" spans="1:9" x14ac:dyDescent="0.2">
      <c r="A45" s="22" t="s">
        <v>251</v>
      </c>
      <c r="B45" s="23">
        <v>4658</v>
      </c>
      <c r="C45" s="24" t="s">
        <v>35</v>
      </c>
      <c r="D45" s="25">
        <v>0</v>
      </c>
      <c r="E45" s="26" t="s">
        <v>28</v>
      </c>
      <c r="F45" s="27"/>
      <c r="G45" s="27"/>
      <c r="H45" s="28">
        <v>1.7</v>
      </c>
      <c r="I45" s="29">
        <f>15*H45</f>
        <v>25.5</v>
      </c>
    </row>
    <row r="46" spans="1:9" x14ac:dyDescent="0.2">
      <c r="A46" s="22" t="s">
        <v>254</v>
      </c>
      <c r="B46" s="23">
        <v>8602</v>
      </c>
      <c r="C46" s="24" t="s">
        <v>35</v>
      </c>
      <c r="D46" s="25">
        <v>0</v>
      </c>
      <c r="E46" s="26" t="s">
        <v>28</v>
      </c>
      <c r="F46" s="27"/>
      <c r="G46" s="27"/>
      <c r="H46" s="28">
        <v>1.7</v>
      </c>
      <c r="I46" s="29">
        <f>15*H46</f>
        <v>25.5</v>
      </c>
    </row>
    <row r="47" spans="1:9" x14ac:dyDescent="0.2">
      <c r="A47" s="22" t="s">
        <v>104</v>
      </c>
      <c r="B47" s="23">
        <v>5007</v>
      </c>
      <c r="C47" s="24" t="s">
        <v>72</v>
      </c>
      <c r="D47" s="25">
        <v>0</v>
      </c>
      <c r="E47" s="26" t="s">
        <v>76</v>
      </c>
      <c r="F47" s="27"/>
      <c r="G47" s="27"/>
      <c r="H47" s="28">
        <v>2.2999999999999998</v>
      </c>
      <c r="I47" s="29">
        <f>12*H47</f>
        <v>27.599999999999998</v>
      </c>
    </row>
    <row r="48" spans="1:9" x14ac:dyDescent="0.2">
      <c r="A48" s="35" t="s">
        <v>105</v>
      </c>
      <c r="B48" s="23">
        <v>7014</v>
      </c>
      <c r="C48" s="24" t="s">
        <v>72</v>
      </c>
      <c r="D48" s="25">
        <v>0</v>
      </c>
      <c r="E48" s="26" t="s">
        <v>77</v>
      </c>
      <c r="F48" s="27"/>
      <c r="G48" s="36"/>
      <c r="H48" s="28">
        <v>2.7</v>
      </c>
      <c r="I48" s="29">
        <f>6*H48</f>
        <v>16.200000000000003</v>
      </c>
    </row>
    <row r="49" spans="1:9" x14ac:dyDescent="0.2">
      <c r="A49" s="35" t="s">
        <v>106</v>
      </c>
      <c r="B49" s="23">
        <v>6100</v>
      </c>
      <c r="C49" s="24" t="s">
        <v>72</v>
      </c>
      <c r="D49" s="25">
        <v>0</v>
      </c>
      <c r="E49" s="26" t="s">
        <v>77</v>
      </c>
      <c r="F49" s="27"/>
      <c r="G49" s="36"/>
      <c r="H49" s="28">
        <v>3</v>
      </c>
      <c r="I49" s="29">
        <f>6*H49</f>
        <v>18</v>
      </c>
    </row>
    <row r="50" spans="1:9" x14ac:dyDescent="0.2">
      <c r="A50" s="48"/>
      <c r="B50" s="38"/>
      <c r="C50" s="39"/>
      <c r="D50" s="39"/>
      <c r="E50" s="49"/>
      <c r="F50" s="27"/>
      <c r="G50" s="27"/>
      <c r="H50" s="148" t="s">
        <v>51</v>
      </c>
      <c r="I50" s="149"/>
    </row>
    <row r="51" spans="1:9" x14ac:dyDescent="0.2">
      <c r="A51" s="40"/>
      <c r="B51" s="41"/>
      <c r="C51" s="42"/>
      <c r="D51" s="42"/>
      <c r="E51" s="43"/>
      <c r="F51" s="44"/>
      <c r="G51" s="44"/>
      <c r="H51" s="146">
        <f>ROUND(((F3*H3)+(F4*H4)+(F5*H5)+(F6*H6)+(F7*H7)+(F8*H8)+(F9*H9)+(F10*H10)+(F11*H11)+(F12*H12)+(F13*H13)+(F14*H14)+(F15*H15)+(F16*H16)+(F17*H17)+(F18*H18)+(F19*H19)+(F20*H20)+(F21*H21)+(F22*H22)+(F23*H23)+(F24*H24)+(F25*H25)+(F26*H26)+(F27*H27)+(F28*H28)+(F29*H29)+(F30*H30)+(F31*H31)+(F32*H32)+(F33*H33)+(F34*H34)+(F35*H35)+(F37*H37)+(F38*H38)+(F39*H39)+(F40*H40)+(F41*H41)+(F42*H42)+(F43*H43)+(F44*H44)+(F45*H45)+(F46*H46)+(F47*H47)+(F48*H48)+(F49*H49)+(G3*I3)+(G4*I4)+(G5*I5)+(G6*I6)+(G7*I7)+(G8*I8)+(G9*I9)+(G10*I10)+(G11*I11)+(G12*I12)+(G13*I13)+(G14*I14)+(G15*I15)+(G16*I16)+(G17*I17)+(G18*I18)+(G19*I19)+(G20*I20)+(G21*I21)+(G22*I22)+(G23*I23)+(G24*I24)+(G25*I25)+(G26*I26)+(G27*I27)+(G28*I28)+(G29*I29)+(G30*I30)+(G31*I31)+(G32*I32)+(G33*I33)+(G34*I34)+(G35*I35)+(G37*I37)+(G38*I38)+(G39*I39)+(G40*I40)+(G41*I41)+(G42*I42)+(G43*I43)+(G44*I44)+(G45*I45)+(G46*I46)+(G47*I47)+(G48*I48)+(G49*I49))*2,1)/2</f>
        <v>0</v>
      </c>
      <c r="I51" s="147"/>
    </row>
  </sheetData>
  <sheetProtection algorithmName="SHA-512" hashValue="nnMTTPjNn3KcyYoXmiAJop9USvwSJsY2iJb6znwtn2S9OPG9NR+2//zQ658Qjo7h9qyrStjaPdkIUQ18Zfaytw==" saltValue="tj3CbXhuUU6w0szZtJ2uSw==" spinCount="100000" sheet="1" objects="1" scenarios="1" selectLockedCells="1"/>
  <mergeCells count="4">
    <mergeCell ref="H50:I50"/>
    <mergeCell ref="H51:I51"/>
    <mergeCell ref="A1:I1"/>
    <mergeCell ref="A36:I36"/>
  </mergeCells>
  <phoneticPr fontId="10" type="noConversion"/>
  <printOptions verticalCentered="1"/>
  <pageMargins left="0.2" right="0.15748031496062992" top="0.75" bottom="0.49" header="0.19685039370078741" footer="0.15748031496062992"/>
  <pageSetup paperSize="9" scale="98" orientation="portrait" r:id="rId1"/>
  <headerFooter alignWithMargins="0">
    <oddHeader xml:space="preserve">&amp;L&amp;"Arial,Fett"&amp;14Soft Getränke
Bestellung&amp;R&amp;"Arial,Fett"&amp;11Brauerei Rosengarten AG, 8840 Einsiedeln
&amp;8Tel.      055 418 86 86                         Fax  055 418 86 87        &amp;1°&amp;8
E-Mail bestellung@maisgold.ch      Web www.festevent.ch 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0"/>
  <sheetViews>
    <sheetView zoomScaleNormal="100" workbookViewId="0">
      <selection activeCell="F3" sqref="F3"/>
    </sheetView>
  </sheetViews>
  <sheetFormatPr baseColWidth="10" defaultColWidth="11.42578125" defaultRowHeight="12.75" x14ac:dyDescent="0.2"/>
  <cols>
    <col min="1" max="1" width="27.7109375" style="45" customWidth="1"/>
    <col min="2" max="2" width="6.7109375" style="46" customWidth="1"/>
    <col min="3" max="3" width="7.7109375" style="47" customWidth="1"/>
    <col min="4" max="4" width="7.7109375" style="46" customWidth="1"/>
    <col min="5" max="5" width="8.140625" style="46" customWidth="1"/>
    <col min="6" max="6" width="8.85546875" style="2" customWidth="1"/>
    <col min="7" max="7" width="8.28515625" style="2" customWidth="1"/>
    <col min="8" max="9" width="14.140625" style="2" customWidth="1"/>
    <col min="10" max="16384" width="11.42578125" style="2"/>
  </cols>
  <sheetData>
    <row r="1" spans="1:9" x14ac:dyDescent="0.2">
      <c r="A1" s="143" t="s">
        <v>107</v>
      </c>
      <c r="B1" s="144"/>
      <c r="C1" s="144"/>
      <c r="D1" s="144"/>
      <c r="E1" s="144"/>
      <c r="F1" s="144"/>
      <c r="G1" s="144"/>
      <c r="H1" s="144"/>
      <c r="I1" s="145"/>
    </row>
    <row r="2" spans="1:9" ht="26.25" customHeight="1" x14ac:dyDescent="0.2">
      <c r="A2" s="20" t="s">
        <v>18</v>
      </c>
      <c r="B2" s="20" t="s">
        <v>19</v>
      </c>
      <c r="C2" s="21" t="s">
        <v>20</v>
      </c>
      <c r="D2" s="20" t="s">
        <v>21</v>
      </c>
      <c r="E2" s="20" t="s">
        <v>108</v>
      </c>
      <c r="F2" s="20" t="s">
        <v>109</v>
      </c>
      <c r="G2" s="20" t="s">
        <v>110</v>
      </c>
      <c r="H2" s="20" t="s">
        <v>25</v>
      </c>
      <c r="I2" s="20" t="s">
        <v>111</v>
      </c>
    </row>
    <row r="3" spans="1:9" ht="14.45" customHeight="1" x14ac:dyDescent="0.2">
      <c r="A3" s="22" t="s">
        <v>117</v>
      </c>
      <c r="B3" s="30">
        <v>59680</v>
      </c>
      <c r="C3" s="31" t="s">
        <v>112</v>
      </c>
      <c r="D3" s="50">
        <v>24</v>
      </c>
      <c r="E3" s="51">
        <v>6</v>
      </c>
      <c r="F3" s="33"/>
      <c r="G3" s="33"/>
      <c r="H3" s="28">
        <v>17.5</v>
      </c>
      <c r="I3" s="29">
        <f>H3*E3</f>
        <v>105</v>
      </c>
    </row>
    <row r="4" spans="1:9" ht="14.45" customHeight="1" x14ac:dyDescent="0.2">
      <c r="A4" s="22" t="s">
        <v>118</v>
      </c>
      <c r="B4" s="23">
        <v>59690</v>
      </c>
      <c r="C4" s="24" t="s">
        <v>113</v>
      </c>
      <c r="D4" s="52">
        <v>24</v>
      </c>
      <c r="E4" s="53">
        <v>1</v>
      </c>
      <c r="F4" s="86"/>
      <c r="G4" s="27"/>
      <c r="H4" s="87"/>
      <c r="I4" s="29">
        <v>105.2</v>
      </c>
    </row>
    <row r="5" spans="1:9" ht="14.45" customHeight="1" x14ac:dyDescent="0.2">
      <c r="A5" s="22" t="s">
        <v>119</v>
      </c>
      <c r="B5" s="23">
        <v>59070</v>
      </c>
      <c r="C5" s="24" t="s">
        <v>112</v>
      </c>
      <c r="D5" s="52">
        <v>20</v>
      </c>
      <c r="E5" s="53">
        <v>6</v>
      </c>
      <c r="F5" s="27"/>
      <c r="G5" s="27"/>
      <c r="H5" s="28">
        <v>17.5</v>
      </c>
      <c r="I5" s="29">
        <f t="shared" ref="I5:I43" si="0">H5*E5</f>
        <v>105</v>
      </c>
    </row>
    <row r="6" spans="1:9" ht="14.45" customHeight="1" x14ac:dyDescent="0.2">
      <c r="A6" s="22" t="s">
        <v>120</v>
      </c>
      <c r="B6" s="23">
        <v>59040</v>
      </c>
      <c r="C6" s="24" t="s">
        <v>112</v>
      </c>
      <c r="D6" s="52">
        <v>17</v>
      </c>
      <c r="E6" s="53">
        <v>6</v>
      </c>
      <c r="F6" s="27"/>
      <c r="G6" s="27"/>
      <c r="H6" s="28">
        <v>17.5</v>
      </c>
      <c r="I6" s="29">
        <f t="shared" ref="I6" si="1">H6*E6</f>
        <v>105</v>
      </c>
    </row>
    <row r="7" spans="1:9" ht="14.45" customHeight="1" x14ac:dyDescent="0.2">
      <c r="A7" s="22" t="s">
        <v>121</v>
      </c>
      <c r="B7" s="23">
        <v>59045</v>
      </c>
      <c r="C7" s="24" t="s">
        <v>113</v>
      </c>
      <c r="D7" s="52">
        <v>17</v>
      </c>
      <c r="E7" s="53">
        <v>1</v>
      </c>
      <c r="F7" s="86"/>
      <c r="G7" s="27"/>
      <c r="H7" s="87"/>
      <c r="I7" s="29">
        <v>106.5</v>
      </c>
    </row>
    <row r="8" spans="1:9" ht="14.45" customHeight="1" x14ac:dyDescent="0.2">
      <c r="A8" s="22" t="s">
        <v>122</v>
      </c>
      <c r="B8" s="23">
        <v>59760</v>
      </c>
      <c r="C8" s="24" t="s">
        <v>112</v>
      </c>
      <c r="D8" s="52">
        <v>17</v>
      </c>
      <c r="E8" s="53">
        <v>6</v>
      </c>
      <c r="F8" s="27"/>
      <c r="G8" s="27"/>
      <c r="H8" s="28">
        <v>17.5</v>
      </c>
      <c r="I8" s="29">
        <f t="shared" ref="I8" si="2">H8*E8</f>
        <v>105</v>
      </c>
    </row>
    <row r="9" spans="1:9" ht="14.45" customHeight="1" x14ac:dyDescent="0.2">
      <c r="A9" s="22" t="s">
        <v>123</v>
      </c>
      <c r="B9" s="23">
        <v>59790</v>
      </c>
      <c r="C9" s="24" t="s">
        <v>113</v>
      </c>
      <c r="D9" s="52">
        <v>17</v>
      </c>
      <c r="E9" s="53">
        <v>1</v>
      </c>
      <c r="F9" s="86"/>
      <c r="G9" s="27"/>
      <c r="H9" s="87"/>
      <c r="I9" s="29">
        <v>106.5</v>
      </c>
    </row>
    <row r="10" spans="1:9" ht="14.45" customHeight="1" x14ac:dyDescent="0.2">
      <c r="A10" s="22" t="s">
        <v>124</v>
      </c>
      <c r="B10" s="23">
        <v>41320</v>
      </c>
      <c r="C10" s="24" t="s">
        <v>112</v>
      </c>
      <c r="D10" s="52">
        <v>40</v>
      </c>
      <c r="E10" s="53">
        <v>6</v>
      </c>
      <c r="F10" s="27"/>
      <c r="G10" s="27"/>
      <c r="H10" s="28">
        <v>19.600000000000001</v>
      </c>
      <c r="I10" s="29">
        <f t="shared" ref="I10" si="3">H10*E10</f>
        <v>117.60000000000001</v>
      </c>
    </row>
    <row r="11" spans="1:9" ht="14.45" customHeight="1" x14ac:dyDescent="0.2">
      <c r="A11" s="22" t="s">
        <v>125</v>
      </c>
      <c r="B11" s="23">
        <v>41380</v>
      </c>
      <c r="C11" s="24" t="s">
        <v>113</v>
      </c>
      <c r="D11" s="52">
        <v>40</v>
      </c>
      <c r="E11" s="53">
        <v>1</v>
      </c>
      <c r="F11" s="86"/>
      <c r="G11" s="27"/>
      <c r="H11" s="87"/>
      <c r="I11" s="29">
        <v>121.95</v>
      </c>
    </row>
    <row r="12" spans="1:9" ht="14.45" customHeight="1" x14ac:dyDescent="0.2">
      <c r="A12" s="22" t="s">
        <v>312</v>
      </c>
      <c r="B12" s="23">
        <v>6411</v>
      </c>
      <c r="C12" s="24" t="s">
        <v>112</v>
      </c>
      <c r="D12" s="52">
        <v>17</v>
      </c>
      <c r="E12" s="53">
        <v>6</v>
      </c>
      <c r="F12" s="27"/>
      <c r="G12" s="27"/>
      <c r="H12" s="28">
        <v>18.7</v>
      </c>
      <c r="I12" s="29">
        <f t="shared" ref="I12:I16" si="4">H12*E12</f>
        <v>112.19999999999999</v>
      </c>
    </row>
    <row r="13" spans="1:9" ht="14.45" customHeight="1" x14ac:dyDescent="0.2">
      <c r="A13" s="22" t="s">
        <v>126</v>
      </c>
      <c r="B13" s="23">
        <v>59170</v>
      </c>
      <c r="C13" s="24" t="s">
        <v>112</v>
      </c>
      <c r="D13" s="52">
        <v>17</v>
      </c>
      <c r="E13" s="53">
        <v>6</v>
      </c>
      <c r="F13" s="27"/>
      <c r="G13" s="27"/>
      <c r="H13" s="28">
        <v>17.5</v>
      </c>
      <c r="I13" s="29">
        <f t="shared" si="4"/>
        <v>105</v>
      </c>
    </row>
    <row r="14" spans="1:9" ht="14.45" customHeight="1" x14ac:dyDescent="0.2">
      <c r="A14" s="22" t="s">
        <v>127</v>
      </c>
      <c r="B14" s="23">
        <v>59190</v>
      </c>
      <c r="C14" s="24" t="s">
        <v>112</v>
      </c>
      <c r="D14" s="52">
        <v>17</v>
      </c>
      <c r="E14" s="53">
        <v>6</v>
      </c>
      <c r="F14" s="27"/>
      <c r="G14" s="27"/>
      <c r="H14" s="28">
        <v>17.5</v>
      </c>
      <c r="I14" s="29">
        <f t="shared" si="4"/>
        <v>105</v>
      </c>
    </row>
    <row r="15" spans="1:9" ht="14.45" customHeight="1" x14ac:dyDescent="0.2">
      <c r="A15" s="22" t="s">
        <v>258</v>
      </c>
      <c r="B15" s="30">
        <v>5394</v>
      </c>
      <c r="C15" s="24" t="s">
        <v>112</v>
      </c>
      <c r="D15" s="52">
        <v>17</v>
      </c>
      <c r="E15" s="53">
        <v>6</v>
      </c>
      <c r="F15" s="33"/>
      <c r="G15" s="33"/>
      <c r="H15" s="28">
        <v>17.5</v>
      </c>
      <c r="I15" s="29">
        <f t="shared" si="4"/>
        <v>105</v>
      </c>
    </row>
    <row r="16" spans="1:9" ht="14.45" customHeight="1" x14ac:dyDescent="0.2">
      <c r="A16" s="22" t="s">
        <v>321</v>
      </c>
      <c r="B16" s="30">
        <v>5483</v>
      </c>
      <c r="C16" s="24" t="s">
        <v>112</v>
      </c>
      <c r="D16" s="52">
        <v>35</v>
      </c>
      <c r="E16" s="53">
        <v>6</v>
      </c>
      <c r="F16" s="33"/>
      <c r="G16" s="33"/>
      <c r="H16" s="28">
        <v>19.899999999999999</v>
      </c>
      <c r="I16" s="29">
        <f t="shared" si="4"/>
        <v>119.39999999999999</v>
      </c>
    </row>
    <row r="17" spans="1:9" ht="14.45" customHeight="1" x14ac:dyDescent="0.2">
      <c r="A17" s="22" t="s">
        <v>128</v>
      </c>
      <c r="B17" s="30">
        <v>35220</v>
      </c>
      <c r="C17" s="31" t="s">
        <v>112</v>
      </c>
      <c r="D17" s="50">
        <v>40</v>
      </c>
      <c r="E17" s="51">
        <v>6</v>
      </c>
      <c r="F17" s="33"/>
      <c r="G17" s="33"/>
      <c r="H17" s="28">
        <v>22</v>
      </c>
      <c r="I17" s="29">
        <f t="shared" si="0"/>
        <v>132</v>
      </c>
    </row>
    <row r="18" spans="1:9" ht="14.45" customHeight="1" x14ac:dyDescent="0.2">
      <c r="A18" s="22" t="s">
        <v>129</v>
      </c>
      <c r="B18" s="23">
        <v>35300</v>
      </c>
      <c r="C18" s="24" t="s">
        <v>113</v>
      </c>
      <c r="D18" s="52">
        <v>40</v>
      </c>
      <c r="E18" s="53">
        <v>1</v>
      </c>
      <c r="F18" s="86"/>
      <c r="G18" s="27"/>
      <c r="H18" s="87"/>
      <c r="I18" s="29">
        <v>136.6</v>
      </c>
    </row>
    <row r="19" spans="1:9" ht="14.45" customHeight="1" x14ac:dyDescent="0.2">
      <c r="A19" s="22" t="s">
        <v>130</v>
      </c>
      <c r="B19" s="23">
        <v>61800</v>
      </c>
      <c r="C19" s="24" t="s">
        <v>112</v>
      </c>
      <c r="D19" s="52">
        <v>40</v>
      </c>
      <c r="E19" s="53">
        <v>6</v>
      </c>
      <c r="F19" s="27"/>
      <c r="G19" s="27"/>
      <c r="H19" s="28">
        <v>25.1</v>
      </c>
      <c r="I19" s="29">
        <f t="shared" si="0"/>
        <v>150.60000000000002</v>
      </c>
    </row>
    <row r="20" spans="1:9" ht="14.45" customHeight="1" x14ac:dyDescent="0.2">
      <c r="A20" s="22" t="s">
        <v>131</v>
      </c>
      <c r="B20" s="34" t="s">
        <v>252</v>
      </c>
      <c r="C20" s="24" t="s">
        <v>112</v>
      </c>
      <c r="D20" s="52">
        <v>37.5</v>
      </c>
      <c r="E20" s="53">
        <v>6</v>
      </c>
      <c r="F20" s="27"/>
      <c r="G20" s="27"/>
      <c r="H20" s="28">
        <v>30.8</v>
      </c>
      <c r="I20" s="29">
        <f t="shared" si="0"/>
        <v>184.8</v>
      </c>
    </row>
    <row r="21" spans="1:9" ht="14.45" customHeight="1" x14ac:dyDescent="0.2">
      <c r="A21" s="22" t="s">
        <v>132</v>
      </c>
      <c r="B21" s="34">
        <v>43</v>
      </c>
      <c r="C21" s="24" t="s">
        <v>112</v>
      </c>
      <c r="D21" s="52">
        <v>37.5</v>
      </c>
      <c r="E21" s="53">
        <v>6</v>
      </c>
      <c r="F21" s="27"/>
      <c r="G21" s="27"/>
      <c r="H21" s="28">
        <v>26.9</v>
      </c>
      <c r="I21" s="29">
        <f t="shared" si="0"/>
        <v>161.39999999999998</v>
      </c>
    </row>
    <row r="22" spans="1:9" ht="14.45" customHeight="1" x14ac:dyDescent="0.2">
      <c r="A22" s="22" t="s">
        <v>133</v>
      </c>
      <c r="B22" s="23">
        <v>53140</v>
      </c>
      <c r="C22" s="24" t="s">
        <v>112</v>
      </c>
      <c r="D22" s="52">
        <v>21</v>
      </c>
      <c r="E22" s="53">
        <v>6</v>
      </c>
      <c r="F22" s="27"/>
      <c r="G22" s="27"/>
      <c r="H22" s="28">
        <v>20.05</v>
      </c>
      <c r="I22" s="29">
        <f t="shared" si="0"/>
        <v>120.30000000000001</v>
      </c>
    </row>
    <row r="23" spans="1:9" ht="14.45" customHeight="1" x14ac:dyDescent="0.2">
      <c r="A23" s="54" t="s">
        <v>304</v>
      </c>
      <c r="B23" s="23">
        <v>6671</v>
      </c>
      <c r="C23" s="24" t="s">
        <v>112</v>
      </c>
      <c r="D23" s="52">
        <v>40</v>
      </c>
      <c r="E23" s="53">
        <v>6</v>
      </c>
      <c r="F23" s="27"/>
      <c r="G23" s="27"/>
      <c r="H23" s="28">
        <v>25</v>
      </c>
      <c r="I23" s="29">
        <f t="shared" si="0"/>
        <v>150</v>
      </c>
    </row>
    <row r="24" spans="1:9" ht="14.45" customHeight="1" x14ac:dyDescent="0.2">
      <c r="A24" s="22" t="s">
        <v>134</v>
      </c>
      <c r="B24" s="23">
        <v>53800</v>
      </c>
      <c r="C24" s="24" t="s">
        <v>112</v>
      </c>
      <c r="D24" s="52">
        <v>17</v>
      </c>
      <c r="E24" s="53">
        <v>6</v>
      </c>
      <c r="F24" s="27"/>
      <c r="G24" s="27"/>
      <c r="H24" s="28">
        <v>21.4</v>
      </c>
      <c r="I24" s="29">
        <f t="shared" si="0"/>
        <v>128.39999999999998</v>
      </c>
    </row>
    <row r="25" spans="1:9" ht="14.45" customHeight="1" x14ac:dyDescent="0.2">
      <c r="A25" s="22" t="s">
        <v>135</v>
      </c>
      <c r="B25" s="23">
        <v>69930</v>
      </c>
      <c r="C25" s="24" t="s">
        <v>112</v>
      </c>
      <c r="D25" s="52">
        <v>17</v>
      </c>
      <c r="E25" s="53">
        <v>6</v>
      </c>
      <c r="F25" s="27"/>
      <c r="G25" s="27"/>
      <c r="H25" s="28">
        <v>23</v>
      </c>
      <c r="I25" s="29">
        <f t="shared" si="0"/>
        <v>138</v>
      </c>
    </row>
    <row r="26" spans="1:9" ht="14.45" customHeight="1" x14ac:dyDescent="0.2">
      <c r="A26" s="54" t="s">
        <v>270</v>
      </c>
      <c r="B26" s="23">
        <v>44050</v>
      </c>
      <c r="C26" s="24" t="s">
        <v>112</v>
      </c>
      <c r="D26" s="52">
        <v>40</v>
      </c>
      <c r="E26" s="53">
        <v>6</v>
      </c>
      <c r="F26" s="27"/>
      <c r="G26" s="27"/>
      <c r="H26" s="28">
        <v>21.2</v>
      </c>
      <c r="I26" s="29">
        <f t="shared" si="0"/>
        <v>127.19999999999999</v>
      </c>
    </row>
    <row r="27" spans="1:9" ht="14.45" customHeight="1" x14ac:dyDescent="0.2">
      <c r="A27" s="54" t="s">
        <v>136</v>
      </c>
      <c r="B27" s="23">
        <v>31670</v>
      </c>
      <c r="C27" s="24" t="s">
        <v>112</v>
      </c>
      <c r="D27" s="52">
        <v>38</v>
      </c>
      <c r="E27" s="53">
        <v>6</v>
      </c>
      <c r="F27" s="27"/>
      <c r="G27" s="27"/>
      <c r="H27" s="28">
        <v>26.9</v>
      </c>
      <c r="I27" s="29">
        <f t="shared" si="0"/>
        <v>161.39999999999998</v>
      </c>
    </row>
    <row r="28" spans="1:9" ht="14.45" customHeight="1" x14ac:dyDescent="0.2">
      <c r="A28" s="22" t="s">
        <v>307</v>
      </c>
      <c r="B28" s="23">
        <v>5400</v>
      </c>
      <c r="C28" s="24" t="s">
        <v>72</v>
      </c>
      <c r="D28" s="52">
        <v>29</v>
      </c>
      <c r="E28" s="53">
        <v>6</v>
      </c>
      <c r="F28" s="27"/>
      <c r="G28" s="27"/>
      <c r="H28" s="28">
        <v>36</v>
      </c>
      <c r="I28" s="29">
        <f t="shared" ref="I28:I33" si="5">H28*E28</f>
        <v>216</v>
      </c>
    </row>
    <row r="29" spans="1:9" ht="14.45" customHeight="1" x14ac:dyDescent="0.2">
      <c r="A29" s="22" t="s">
        <v>137</v>
      </c>
      <c r="B29" s="23">
        <v>612</v>
      </c>
      <c r="C29" s="24" t="s">
        <v>72</v>
      </c>
      <c r="D29" s="52">
        <v>15</v>
      </c>
      <c r="E29" s="53">
        <v>6</v>
      </c>
      <c r="F29" s="27"/>
      <c r="G29" s="27"/>
      <c r="H29" s="28">
        <v>16.100000000000001</v>
      </c>
      <c r="I29" s="29">
        <f t="shared" si="5"/>
        <v>96.600000000000009</v>
      </c>
    </row>
    <row r="30" spans="1:9" ht="14.45" customHeight="1" x14ac:dyDescent="0.2">
      <c r="A30" s="22" t="s">
        <v>138</v>
      </c>
      <c r="B30" s="23">
        <v>40180</v>
      </c>
      <c r="C30" s="24" t="s">
        <v>72</v>
      </c>
      <c r="D30" s="52">
        <v>21</v>
      </c>
      <c r="E30" s="53">
        <v>6</v>
      </c>
      <c r="F30" s="27"/>
      <c r="G30" s="27"/>
      <c r="H30" s="28">
        <v>26.65</v>
      </c>
      <c r="I30" s="29">
        <f t="shared" si="5"/>
        <v>159.89999999999998</v>
      </c>
    </row>
    <row r="31" spans="1:9" ht="14.45" customHeight="1" x14ac:dyDescent="0.2">
      <c r="A31" s="22" t="s">
        <v>139</v>
      </c>
      <c r="B31" s="23">
        <v>40200</v>
      </c>
      <c r="C31" s="24" t="s">
        <v>72</v>
      </c>
      <c r="D31" s="52">
        <v>16.5</v>
      </c>
      <c r="E31" s="53">
        <v>6</v>
      </c>
      <c r="F31" s="27"/>
      <c r="G31" s="27"/>
      <c r="H31" s="28">
        <v>22.3</v>
      </c>
      <c r="I31" s="29">
        <f t="shared" si="5"/>
        <v>133.80000000000001</v>
      </c>
    </row>
    <row r="32" spans="1:9" ht="14.45" customHeight="1" x14ac:dyDescent="0.2">
      <c r="A32" s="22" t="s">
        <v>310</v>
      </c>
      <c r="B32" s="23">
        <v>4396</v>
      </c>
      <c r="C32" s="24" t="s">
        <v>112</v>
      </c>
      <c r="D32" s="52">
        <v>11</v>
      </c>
      <c r="E32" s="53">
        <v>6</v>
      </c>
      <c r="F32" s="27"/>
      <c r="G32" s="27"/>
      <c r="H32" s="28">
        <v>15.5</v>
      </c>
      <c r="I32" s="29">
        <f t="shared" si="5"/>
        <v>93</v>
      </c>
    </row>
    <row r="33" spans="1:9" ht="14.45" customHeight="1" x14ac:dyDescent="0.2">
      <c r="A33" s="22" t="s">
        <v>140</v>
      </c>
      <c r="B33" s="23">
        <v>9720</v>
      </c>
      <c r="C33" s="24" t="s">
        <v>112</v>
      </c>
      <c r="D33" s="52">
        <v>16</v>
      </c>
      <c r="E33" s="53">
        <v>6</v>
      </c>
      <c r="F33" s="27"/>
      <c r="G33" s="27"/>
      <c r="H33" s="28">
        <v>15</v>
      </c>
      <c r="I33" s="29">
        <f t="shared" si="5"/>
        <v>90</v>
      </c>
    </row>
    <row r="34" spans="1:9" ht="14.45" customHeight="1" x14ac:dyDescent="0.2">
      <c r="A34" s="22" t="s">
        <v>305</v>
      </c>
      <c r="B34" s="23">
        <v>2902</v>
      </c>
      <c r="C34" s="24" t="s">
        <v>37</v>
      </c>
      <c r="D34" s="52">
        <v>5</v>
      </c>
      <c r="E34" s="53">
        <v>24</v>
      </c>
      <c r="F34" s="27"/>
      <c r="G34" s="27"/>
      <c r="H34" s="28">
        <v>2.8</v>
      </c>
      <c r="I34" s="29">
        <f>H34*E34</f>
        <v>67.199999999999989</v>
      </c>
    </row>
    <row r="35" spans="1:9" ht="14.45" customHeight="1" x14ac:dyDescent="0.2">
      <c r="A35" s="22" t="s">
        <v>141</v>
      </c>
      <c r="B35" s="23">
        <v>62710</v>
      </c>
      <c r="C35" s="24" t="s">
        <v>72</v>
      </c>
      <c r="D35" s="52">
        <v>35</v>
      </c>
      <c r="E35" s="53">
        <v>6</v>
      </c>
      <c r="F35" s="27"/>
      <c r="G35" s="27"/>
      <c r="H35" s="28">
        <v>32.049999999999997</v>
      </c>
      <c r="I35" s="29">
        <f t="shared" ref="I35" si="6">H35*E35</f>
        <v>192.29999999999998</v>
      </c>
    </row>
    <row r="36" spans="1:9" ht="14.45" customHeight="1" x14ac:dyDescent="0.2">
      <c r="A36" s="22" t="s">
        <v>318</v>
      </c>
      <c r="B36" s="23">
        <v>7059</v>
      </c>
      <c r="C36" s="24" t="s">
        <v>114</v>
      </c>
      <c r="D36" s="52">
        <v>15</v>
      </c>
      <c r="E36" s="53">
        <v>20</v>
      </c>
      <c r="F36" s="27"/>
      <c r="G36" s="27"/>
      <c r="H36" s="28">
        <v>1.9</v>
      </c>
      <c r="I36" s="29">
        <f>H36*E36</f>
        <v>38</v>
      </c>
    </row>
    <row r="37" spans="1:9" ht="14.45" customHeight="1" x14ac:dyDescent="0.2">
      <c r="A37" s="22" t="s">
        <v>319</v>
      </c>
      <c r="B37" s="23">
        <v>6715</v>
      </c>
      <c r="C37" s="24" t="s">
        <v>114</v>
      </c>
      <c r="D37" s="52">
        <v>20</v>
      </c>
      <c r="E37" s="53">
        <v>12</v>
      </c>
      <c r="F37" s="27"/>
      <c r="G37" s="27"/>
      <c r="H37" s="28">
        <v>2.4</v>
      </c>
      <c r="I37" s="29">
        <f>H37*E37</f>
        <v>28.799999999999997</v>
      </c>
    </row>
    <row r="38" spans="1:9" ht="14.45" customHeight="1" x14ac:dyDescent="0.2">
      <c r="A38" s="22" t="s">
        <v>320</v>
      </c>
      <c r="B38" s="23">
        <v>6848</v>
      </c>
      <c r="C38" s="24" t="s">
        <v>114</v>
      </c>
      <c r="D38" s="52">
        <v>15</v>
      </c>
      <c r="E38" s="53">
        <v>20</v>
      </c>
      <c r="F38" s="27"/>
      <c r="G38" s="27"/>
      <c r="H38" s="28">
        <v>2</v>
      </c>
      <c r="I38" s="29">
        <f>H38*E38</f>
        <v>40</v>
      </c>
    </row>
    <row r="39" spans="1:9" ht="14.45" customHeight="1" x14ac:dyDescent="0.2">
      <c r="A39" s="22" t="s">
        <v>142</v>
      </c>
      <c r="B39" s="23">
        <v>71900</v>
      </c>
      <c r="C39" s="24" t="s">
        <v>114</v>
      </c>
      <c r="D39" s="52">
        <v>35</v>
      </c>
      <c r="E39" s="53">
        <v>60</v>
      </c>
      <c r="F39" s="27"/>
      <c r="G39" s="27"/>
      <c r="H39" s="28">
        <v>1.65</v>
      </c>
      <c r="I39" s="29">
        <f t="shared" si="0"/>
        <v>99</v>
      </c>
    </row>
    <row r="40" spans="1:9" ht="14.45" customHeight="1" x14ac:dyDescent="0.2">
      <c r="A40" s="22" t="s">
        <v>309</v>
      </c>
      <c r="B40" s="23">
        <v>4666</v>
      </c>
      <c r="C40" s="24" t="s">
        <v>114</v>
      </c>
      <c r="D40" s="52">
        <v>15</v>
      </c>
      <c r="E40" s="53">
        <v>20</v>
      </c>
      <c r="F40" s="27"/>
      <c r="G40" s="27"/>
      <c r="H40" s="28">
        <v>1.55</v>
      </c>
      <c r="I40" s="29">
        <f t="shared" si="0"/>
        <v>31</v>
      </c>
    </row>
    <row r="41" spans="1:9" ht="14.45" customHeight="1" x14ac:dyDescent="0.2">
      <c r="A41" s="22" t="s">
        <v>143</v>
      </c>
      <c r="B41" s="23">
        <v>50690</v>
      </c>
      <c r="C41" s="24" t="s">
        <v>114</v>
      </c>
      <c r="D41" s="52">
        <v>20</v>
      </c>
      <c r="E41" s="53">
        <v>30</v>
      </c>
      <c r="F41" s="27"/>
      <c r="G41" s="27"/>
      <c r="H41" s="28">
        <v>1.5</v>
      </c>
      <c r="I41" s="29">
        <f t="shared" si="0"/>
        <v>45</v>
      </c>
    </row>
    <row r="42" spans="1:9" ht="14.45" customHeight="1" x14ac:dyDescent="0.2">
      <c r="A42" s="35" t="s">
        <v>354</v>
      </c>
      <c r="B42" s="23">
        <v>5862</v>
      </c>
      <c r="C42" s="24" t="s">
        <v>115</v>
      </c>
      <c r="D42" s="52">
        <v>16</v>
      </c>
      <c r="E42" s="56">
        <v>24</v>
      </c>
      <c r="F42" s="27"/>
      <c r="G42" s="36"/>
      <c r="H42" s="28">
        <v>0.27</v>
      </c>
      <c r="I42" s="29">
        <v>6.5</v>
      </c>
    </row>
    <row r="43" spans="1:9" ht="14.45" customHeight="1" x14ac:dyDescent="0.2">
      <c r="A43" s="55" t="s">
        <v>308</v>
      </c>
      <c r="B43" s="23">
        <v>6300</v>
      </c>
      <c r="C43" s="24" t="s">
        <v>114</v>
      </c>
      <c r="D43" s="52">
        <v>17</v>
      </c>
      <c r="E43" s="56">
        <v>32</v>
      </c>
      <c r="F43" s="27"/>
      <c r="G43" s="36"/>
      <c r="H43" s="28">
        <v>1.7</v>
      </c>
      <c r="I43" s="29">
        <f t="shared" si="0"/>
        <v>54.4</v>
      </c>
    </row>
    <row r="44" spans="1:9" ht="14.45" customHeight="1" x14ac:dyDescent="0.2">
      <c r="A44" s="35" t="s">
        <v>249</v>
      </c>
      <c r="B44" s="23">
        <v>4844</v>
      </c>
      <c r="C44" s="24" t="s">
        <v>247</v>
      </c>
      <c r="D44" s="52">
        <v>0</v>
      </c>
      <c r="E44" s="56" t="s">
        <v>248</v>
      </c>
      <c r="F44" s="86"/>
      <c r="G44" s="36"/>
      <c r="H44" s="87"/>
      <c r="I44" s="29">
        <v>9.9</v>
      </c>
    </row>
    <row r="45" spans="1:9" ht="14.45" customHeight="1" x14ac:dyDescent="0.2">
      <c r="A45" s="35" t="s">
        <v>250</v>
      </c>
      <c r="B45" s="23">
        <v>4846</v>
      </c>
      <c r="C45" s="24" t="s">
        <v>247</v>
      </c>
      <c r="D45" s="52">
        <v>0</v>
      </c>
      <c r="E45" s="56" t="s">
        <v>248</v>
      </c>
      <c r="F45" s="86"/>
      <c r="G45" s="36"/>
      <c r="H45" s="87"/>
      <c r="I45" s="29">
        <v>12</v>
      </c>
    </row>
    <row r="46" spans="1:9" ht="14.45" customHeight="1" x14ac:dyDescent="0.2">
      <c r="A46" s="143" t="s">
        <v>116</v>
      </c>
      <c r="B46" s="144"/>
      <c r="C46" s="144"/>
      <c r="D46" s="144"/>
      <c r="E46" s="144"/>
      <c r="F46" s="144"/>
      <c r="G46" s="144"/>
      <c r="H46" s="144"/>
      <c r="I46" s="145"/>
    </row>
    <row r="47" spans="1:9" ht="14.45" customHeight="1" x14ac:dyDescent="0.2">
      <c r="A47" s="55" t="s">
        <v>144</v>
      </c>
      <c r="B47" s="23">
        <v>5811</v>
      </c>
      <c r="C47" s="24" t="s">
        <v>72</v>
      </c>
      <c r="D47" s="52">
        <v>45</v>
      </c>
      <c r="E47" s="57">
        <v>12</v>
      </c>
      <c r="F47" s="27"/>
      <c r="G47" s="36"/>
      <c r="H47" s="28">
        <v>35.4</v>
      </c>
      <c r="I47" s="29">
        <f t="shared" ref="I47:I58" si="7">H47*E47</f>
        <v>424.79999999999995</v>
      </c>
    </row>
    <row r="48" spans="1:9" ht="14.45" customHeight="1" x14ac:dyDescent="0.2">
      <c r="A48" s="55" t="s">
        <v>145</v>
      </c>
      <c r="B48" s="23">
        <v>3560</v>
      </c>
      <c r="C48" s="24" t="s">
        <v>72</v>
      </c>
      <c r="D48" s="52">
        <v>40</v>
      </c>
      <c r="E48" s="57">
        <v>6</v>
      </c>
      <c r="F48" s="27"/>
      <c r="G48" s="36"/>
      <c r="H48" s="28">
        <v>31.8</v>
      </c>
      <c r="I48" s="29">
        <f t="shared" si="7"/>
        <v>190.8</v>
      </c>
    </row>
    <row r="49" spans="1:10" x14ac:dyDescent="0.2">
      <c r="A49" s="55" t="s">
        <v>146</v>
      </c>
      <c r="B49" s="23">
        <v>5810</v>
      </c>
      <c r="C49" s="24" t="s">
        <v>72</v>
      </c>
      <c r="D49" s="52">
        <v>45</v>
      </c>
      <c r="E49" s="57">
        <v>12</v>
      </c>
      <c r="F49" s="27"/>
      <c r="G49" s="36"/>
      <c r="H49" s="28">
        <v>30.5</v>
      </c>
      <c r="I49" s="29">
        <f t="shared" si="7"/>
        <v>366</v>
      </c>
    </row>
    <row r="50" spans="1:10" x14ac:dyDescent="0.2">
      <c r="A50" s="55" t="s">
        <v>147</v>
      </c>
      <c r="B50" s="23">
        <v>5110</v>
      </c>
      <c r="C50" s="24" t="s">
        <v>72</v>
      </c>
      <c r="D50" s="52">
        <v>40</v>
      </c>
      <c r="E50" s="57">
        <v>6</v>
      </c>
      <c r="F50" s="27"/>
      <c r="G50" s="36"/>
      <c r="H50" s="28">
        <v>22.8</v>
      </c>
      <c r="I50" s="29">
        <f t="shared" si="7"/>
        <v>136.80000000000001</v>
      </c>
    </row>
    <row r="51" spans="1:10" x14ac:dyDescent="0.2">
      <c r="A51" s="55" t="s">
        <v>148</v>
      </c>
      <c r="B51" s="23">
        <v>5806</v>
      </c>
      <c r="C51" s="24" t="s">
        <v>72</v>
      </c>
      <c r="D51" s="52">
        <v>45</v>
      </c>
      <c r="E51" s="57">
        <v>12</v>
      </c>
      <c r="F51" s="27"/>
      <c r="G51" s="36"/>
      <c r="H51" s="28">
        <v>33.85</v>
      </c>
      <c r="I51" s="29">
        <f t="shared" si="7"/>
        <v>406.20000000000005</v>
      </c>
    </row>
    <row r="52" spans="1:10" x14ac:dyDescent="0.2">
      <c r="A52" s="55" t="s">
        <v>149</v>
      </c>
      <c r="B52" s="23">
        <v>11010</v>
      </c>
      <c r="C52" s="24" t="s">
        <v>72</v>
      </c>
      <c r="D52" s="52">
        <v>37.5</v>
      </c>
      <c r="E52" s="57">
        <v>6</v>
      </c>
      <c r="F52" s="27"/>
      <c r="G52" s="36"/>
      <c r="H52" s="28">
        <v>22.6</v>
      </c>
      <c r="I52" s="29">
        <f t="shared" si="7"/>
        <v>135.60000000000002</v>
      </c>
    </row>
    <row r="53" spans="1:10" x14ac:dyDescent="0.2">
      <c r="A53" s="55" t="s">
        <v>150</v>
      </c>
      <c r="B53" s="23">
        <v>5807</v>
      </c>
      <c r="C53" s="24" t="s">
        <v>72</v>
      </c>
      <c r="D53" s="52">
        <v>40</v>
      </c>
      <c r="E53" s="57">
        <v>12</v>
      </c>
      <c r="F53" s="27"/>
      <c r="G53" s="36"/>
      <c r="H53" s="28">
        <v>33.9</v>
      </c>
      <c r="I53" s="29">
        <f t="shared" si="7"/>
        <v>406.79999999999995</v>
      </c>
      <c r="J53" s="1"/>
    </row>
    <row r="54" spans="1:10" x14ac:dyDescent="0.2">
      <c r="A54" s="55" t="s">
        <v>151</v>
      </c>
      <c r="B54" s="23">
        <v>10</v>
      </c>
      <c r="C54" s="24" t="s">
        <v>72</v>
      </c>
      <c r="D54" s="52">
        <v>37.5</v>
      </c>
      <c r="E54" s="57">
        <v>6</v>
      </c>
      <c r="F54" s="27"/>
      <c r="G54" s="36"/>
      <c r="H54" s="28">
        <v>28.2</v>
      </c>
      <c r="I54" s="29">
        <f t="shared" si="7"/>
        <v>169.2</v>
      </c>
    </row>
    <row r="55" spans="1:10" x14ac:dyDescent="0.2">
      <c r="A55" s="55" t="s">
        <v>152</v>
      </c>
      <c r="B55" s="23">
        <v>7501</v>
      </c>
      <c r="C55" s="24" t="s">
        <v>72</v>
      </c>
      <c r="D55" s="52">
        <v>45</v>
      </c>
      <c r="E55" s="57">
        <v>12</v>
      </c>
      <c r="F55" s="27"/>
      <c r="G55" s="36"/>
      <c r="H55" s="28">
        <v>37.5</v>
      </c>
      <c r="I55" s="29">
        <f t="shared" si="7"/>
        <v>450</v>
      </c>
    </row>
    <row r="56" spans="1:10" x14ac:dyDescent="0.2">
      <c r="A56" s="55" t="s">
        <v>153</v>
      </c>
      <c r="B56" s="23">
        <v>2010</v>
      </c>
      <c r="C56" s="24" t="s">
        <v>72</v>
      </c>
      <c r="D56" s="52">
        <v>37.5</v>
      </c>
      <c r="E56" s="57">
        <v>6</v>
      </c>
      <c r="F56" s="27"/>
      <c r="G56" s="36"/>
      <c r="H56" s="28">
        <v>28.3</v>
      </c>
      <c r="I56" s="29">
        <f t="shared" si="7"/>
        <v>169.8</v>
      </c>
    </row>
    <row r="57" spans="1:10" x14ac:dyDescent="0.2">
      <c r="A57" s="55" t="s">
        <v>154</v>
      </c>
      <c r="B57" s="23">
        <v>6668</v>
      </c>
      <c r="C57" s="24" t="s">
        <v>72</v>
      </c>
      <c r="D57" s="52">
        <v>45</v>
      </c>
      <c r="E57" s="57">
        <v>12</v>
      </c>
      <c r="F57" s="27"/>
      <c r="G57" s="36"/>
      <c r="H57" s="28">
        <v>50</v>
      </c>
      <c r="I57" s="29">
        <f t="shared" si="7"/>
        <v>600</v>
      </c>
    </row>
    <row r="58" spans="1:10" x14ac:dyDescent="0.2">
      <c r="A58" s="55" t="s">
        <v>155</v>
      </c>
      <c r="B58" s="23">
        <v>16200</v>
      </c>
      <c r="C58" s="24" t="s">
        <v>72</v>
      </c>
      <c r="D58" s="52">
        <v>37.5</v>
      </c>
      <c r="E58" s="57">
        <v>6</v>
      </c>
      <c r="F58" s="27"/>
      <c r="G58" s="36"/>
      <c r="H58" s="28">
        <v>35.5</v>
      </c>
      <c r="I58" s="29">
        <f t="shared" si="7"/>
        <v>213</v>
      </c>
    </row>
    <row r="59" spans="1:10" x14ac:dyDescent="0.2">
      <c r="A59" s="48"/>
      <c r="B59" s="38"/>
      <c r="C59" s="39"/>
      <c r="D59" s="49"/>
      <c r="E59" s="58"/>
      <c r="F59" s="27"/>
      <c r="G59" s="27"/>
      <c r="H59" s="148" t="s">
        <v>51</v>
      </c>
      <c r="I59" s="150"/>
    </row>
    <row r="60" spans="1:10" x14ac:dyDescent="0.2">
      <c r="A60" s="40"/>
      <c r="B60" s="41"/>
      <c r="C60" s="42"/>
      <c r="D60" s="43"/>
      <c r="E60" s="59"/>
      <c r="F60" s="44"/>
      <c r="G60" s="44"/>
      <c r="H60" s="151">
        <f>ROUND(((F3*H3)+(F4*H4)+(F5*H5)+(F6*H6)+(F7*H7)+(F8*H8)+(F9*H9)+(F10*H10)+(F11*H11)+(F12*H12)+(F13*H13)+(F14*H14)+(F15*H15)+(F16*H16)+(F17*H17)+(F18*H18)+(F19*H19)+(F20*H20)+(F21*H21)+(F22*H22)+(F23*H23)+(F24*H24)+(F25*H25)+(F26*H26)+(F27*H27)+(F28*H28)+(F29*H29)+(F30*H30)+(F31*H31)+(F32*H32)+(F33*H33)+(F34*H34)+(F35*H35)+(F36*H36)+(F37*H37)+(F38*H38)+(F39*H39)+(F40*H40)+(F41*H41)+(F42*H42)+(F43*H43)+(F47*H47)+(F48*H48)+(F49*H49)+(F50*H50)+(F51*H51)+(F52*H52)+(F53*H53)+(F54*H54)+(F55*H55)+(F56*H56)+(F57*H57)+(F58*H58)+(G3*I3)+(G4*I4)+(G5*I5)+(G6*I6)+(G7*I7)+(G8*I8)+(G9*I9)+(G10*I10)+(G11*I11)+(G12*I12)+(G13*I13)+(G14*I14)+(G15*I15)+(G16*I16)+(G17*I17)+(G18*I18)+(G19*I19)+(G20*I20)+(G21*I21)+(G22*I22)+(G23*I23)+(G24*I24)+(G25*I25)+(G26*I26)+(G27*I27)+(G28*I28)+(G29*I29)+(G30*I30)+(G31*I31)+(G32*I32)+(G33*I33)+(G34*I34)+(G35*I35)+(G36*I36)+(G37*I37)+(G38*I38)+(G39*I39)+(G40*I40)+(G41*I41)+(G42*I42)+(G43*I43)+(G44*I44)+(G45*I45)+(G47*I47)+(G48*I48)+(G49*I49)+(G50*I50)+(G51*I51)+(G52*I52)+(G53*I53)+(G54*I54)+(G55*I55)+(G56*I56)+(G57*I57)+(G58*I58))*2,1)/2</f>
        <v>0</v>
      </c>
      <c r="I60" s="152"/>
    </row>
  </sheetData>
  <sheetProtection algorithmName="SHA-512" hashValue="mCABQL5WGC2Wxx4rlFM07aQRS9CMOImZ20u0CcvruvIIEtmOszfp+nRmN9UhkCGak1fYB92mNs4epf1BgHLSuQ==" saltValue="eO2lyPeGaJoIAMciDhsy/Q==" spinCount="100000" sheet="1" objects="1" scenarios="1" selectLockedCells="1"/>
  <mergeCells count="4">
    <mergeCell ref="A46:I46"/>
    <mergeCell ref="H59:I59"/>
    <mergeCell ref="H60:I60"/>
    <mergeCell ref="A1:I1"/>
  </mergeCells>
  <phoneticPr fontId="10" type="noConversion"/>
  <printOptions verticalCentered="1"/>
  <pageMargins left="0.32" right="0.15748031496062992" top="0.71" bottom="0.49" header="0.19685039370078741" footer="0.15748031496062992"/>
  <pageSetup paperSize="9" scale="90" orientation="portrait" r:id="rId1"/>
  <headerFooter alignWithMargins="0">
    <oddHeader xml:space="preserve">&amp;L&amp;"Arial,Fett"&amp;14Spirituosen
Bestellung&amp;R&amp;"Arial,Fett"&amp;11Brauerei Rosengarten AG, 8840 Einsiedeln
&amp;8Tel.      055 418 86 86                         Fax  055 418 86 87        &amp;1°&amp;8
E-Mail bestellung@maisgold.ch      Web www.festevent.ch  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7"/>
  <sheetViews>
    <sheetView zoomScaleNormal="100" workbookViewId="0">
      <selection activeCell="C3" sqref="C3"/>
    </sheetView>
  </sheetViews>
  <sheetFormatPr baseColWidth="10" defaultColWidth="11.42578125" defaultRowHeight="12.75" x14ac:dyDescent="0.2"/>
  <cols>
    <col min="1" max="1" width="28.7109375" style="45" customWidth="1"/>
    <col min="2" max="2" width="36.28515625" style="45" customWidth="1"/>
    <col min="3" max="3" width="7.5703125" style="2" customWidth="1"/>
    <col min="4" max="5" width="13.7109375" style="2" customWidth="1"/>
    <col min="6" max="16384" width="11.42578125" style="2"/>
  </cols>
  <sheetData>
    <row r="1" spans="1:5" s="60" customFormat="1" ht="14.25" customHeight="1" x14ac:dyDescent="0.2">
      <c r="A1" s="155" t="s">
        <v>156</v>
      </c>
      <c r="B1" s="156"/>
      <c r="C1" s="156"/>
      <c r="D1" s="156"/>
      <c r="E1" s="157"/>
    </row>
    <row r="2" spans="1:5" ht="27.75" customHeight="1" x14ac:dyDescent="0.2">
      <c r="A2" s="61" t="s">
        <v>157</v>
      </c>
      <c r="B2" s="61" t="s">
        <v>158</v>
      </c>
      <c r="C2" s="62" t="s">
        <v>159</v>
      </c>
      <c r="D2" s="62" t="s">
        <v>160</v>
      </c>
      <c r="E2" s="62" t="s">
        <v>161</v>
      </c>
    </row>
    <row r="3" spans="1:5" ht="14.45" customHeight="1" x14ac:dyDescent="0.2">
      <c r="A3" s="131" t="s">
        <v>295</v>
      </c>
      <c r="B3" s="132" t="s">
        <v>162</v>
      </c>
      <c r="C3" s="33"/>
      <c r="D3" s="28">
        <v>5</v>
      </c>
      <c r="E3" s="29">
        <v>15</v>
      </c>
    </row>
    <row r="4" spans="1:5" ht="14.45" customHeight="1" x14ac:dyDescent="0.2">
      <c r="A4" s="103" t="s">
        <v>163</v>
      </c>
      <c r="B4" s="102" t="s">
        <v>164</v>
      </c>
      <c r="C4" s="27"/>
      <c r="D4" s="63">
        <v>15</v>
      </c>
      <c r="E4" s="64">
        <v>35</v>
      </c>
    </row>
    <row r="5" spans="1:5" ht="14.45" customHeight="1" x14ac:dyDescent="0.2">
      <c r="A5" s="119" t="s">
        <v>163</v>
      </c>
      <c r="B5" s="102" t="s">
        <v>323</v>
      </c>
      <c r="C5" s="27"/>
      <c r="D5" s="138">
        <v>15</v>
      </c>
      <c r="E5" s="139">
        <v>35</v>
      </c>
    </row>
    <row r="6" spans="1:5" ht="14.45" customHeight="1" x14ac:dyDescent="0.2">
      <c r="A6" s="103" t="s">
        <v>165</v>
      </c>
      <c r="B6" s="102" t="s">
        <v>166</v>
      </c>
      <c r="C6" s="27"/>
      <c r="D6" s="63">
        <v>20</v>
      </c>
      <c r="E6" s="64">
        <v>40</v>
      </c>
    </row>
    <row r="7" spans="1:5" ht="14.45" customHeight="1" x14ac:dyDescent="0.2">
      <c r="A7" s="103" t="s">
        <v>167</v>
      </c>
      <c r="B7" s="102" t="s">
        <v>168</v>
      </c>
      <c r="C7" s="27"/>
      <c r="D7" s="63">
        <v>12</v>
      </c>
      <c r="E7" s="64">
        <v>30</v>
      </c>
    </row>
    <row r="8" spans="1:5" ht="14.45" customHeight="1" x14ac:dyDescent="0.2">
      <c r="A8" s="101" t="s">
        <v>332</v>
      </c>
      <c r="B8" s="102" t="s">
        <v>169</v>
      </c>
      <c r="C8" s="27"/>
      <c r="D8" s="63">
        <v>30</v>
      </c>
      <c r="E8" s="64">
        <v>60</v>
      </c>
    </row>
    <row r="9" spans="1:5" ht="14.45" customHeight="1" x14ac:dyDescent="0.2">
      <c r="A9" s="103" t="s">
        <v>170</v>
      </c>
      <c r="B9" s="102"/>
      <c r="C9" s="27"/>
      <c r="D9" s="63">
        <v>50</v>
      </c>
      <c r="E9" s="64">
        <v>50</v>
      </c>
    </row>
    <row r="10" spans="1:5" ht="14.45" customHeight="1" x14ac:dyDescent="0.2">
      <c r="A10" s="101" t="s">
        <v>333</v>
      </c>
      <c r="B10" s="102" t="s">
        <v>171</v>
      </c>
      <c r="C10" s="27"/>
      <c r="D10" s="63">
        <v>220</v>
      </c>
      <c r="E10" s="64">
        <v>350</v>
      </c>
    </row>
    <row r="11" spans="1:5" ht="14.45" customHeight="1" x14ac:dyDescent="0.2">
      <c r="A11" s="101" t="s">
        <v>334</v>
      </c>
      <c r="B11" s="102" t="s">
        <v>172</v>
      </c>
      <c r="C11" s="27"/>
      <c r="D11" s="63">
        <v>160</v>
      </c>
      <c r="E11" s="64">
        <v>280</v>
      </c>
    </row>
    <row r="12" spans="1:5" ht="14.45" customHeight="1" x14ac:dyDescent="0.2">
      <c r="A12" s="135" t="s">
        <v>259</v>
      </c>
      <c r="B12" s="140" t="s">
        <v>260</v>
      </c>
      <c r="C12" s="27"/>
      <c r="D12" s="63">
        <v>100</v>
      </c>
      <c r="E12" s="64">
        <v>200</v>
      </c>
    </row>
    <row r="13" spans="1:5" ht="14.45" customHeight="1" x14ac:dyDescent="0.2">
      <c r="A13" s="101" t="s">
        <v>335</v>
      </c>
      <c r="B13" s="102" t="s">
        <v>173</v>
      </c>
      <c r="C13" s="27"/>
      <c r="D13" s="63">
        <v>35</v>
      </c>
      <c r="E13" s="64">
        <v>85</v>
      </c>
    </row>
    <row r="14" spans="1:5" ht="14.45" customHeight="1" x14ac:dyDescent="0.2">
      <c r="A14" s="101" t="s">
        <v>280</v>
      </c>
      <c r="B14" s="102" t="s">
        <v>174</v>
      </c>
      <c r="C14" s="27"/>
      <c r="D14" s="63">
        <v>180</v>
      </c>
      <c r="E14" s="64">
        <v>350</v>
      </c>
    </row>
    <row r="15" spans="1:5" ht="14.45" customHeight="1" x14ac:dyDescent="0.2">
      <c r="A15" s="101" t="s">
        <v>277</v>
      </c>
      <c r="B15" s="102" t="s">
        <v>175</v>
      </c>
      <c r="C15" s="27"/>
      <c r="D15" s="63">
        <v>200</v>
      </c>
      <c r="E15" s="64">
        <v>400</v>
      </c>
    </row>
    <row r="16" spans="1:5" ht="14.45" customHeight="1" x14ac:dyDescent="0.2">
      <c r="A16" s="101" t="s">
        <v>279</v>
      </c>
      <c r="B16" s="102" t="s">
        <v>176</v>
      </c>
      <c r="C16" s="27"/>
      <c r="D16" s="63">
        <v>15</v>
      </c>
      <c r="E16" s="64">
        <v>35</v>
      </c>
    </row>
    <row r="17" spans="1:5" ht="14.45" customHeight="1" x14ac:dyDescent="0.2">
      <c r="A17" s="101" t="s">
        <v>278</v>
      </c>
      <c r="B17" s="102" t="s">
        <v>177</v>
      </c>
      <c r="C17" s="27"/>
      <c r="D17" s="63">
        <v>15</v>
      </c>
      <c r="E17" s="64">
        <v>35</v>
      </c>
    </row>
    <row r="18" spans="1:5" ht="14.45" customHeight="1" x14ac:dyDescent="0.2">
      <c r="A18" s="103" t="s">
        <v>178</v>
      </c>
      <c r="B18" s="102" t="s">
        <v>179</v>
      </c>
      <c r="C18" s="27"/>
      <c r="D18" s="63">
        <v>6</v>
      </c>
      <c r="E18" s="64">
        <v>15</v>
      </c>
    </row>
    <row r="19" spans="1:5" ht="14.45" customHeight="1" x14ac:dyDescent="0.2">
      <c r="A19" s="103" t="s">
        <v>180</v>
      </c>
      <c r="B19" s="102" t="s">
        <v>181</v>
      </c>
      <c r="C19" s="27"/>
      <c r="D19" s="63">
        <v>12</v>
      </c>
      <c r="E19" s="64">
        <v>30</v>
      </c>
    </row>
    <row r="20" spans="1:5" ht="14.45" customHeight="1" x14ac:dyDescent="0.2">
      <c r="A20" s="101" t="s">
        <v>336</v>
      </c>
      <c r="B20" s="102" t="s">
        <v>182</v>
      </c>
      <c r="C20" s="27"/>
      <c r="D20" s="63">
        <v>15</v>
      </c>
      <c r="E20" s="64">
        <v>30</v>
      </c>
    </row>
    <row r="21" spans="1:5" ht="14.45" customHeight="1" x14ac:dyDescent="0.2">
      <c r="A21" s="108" t="s">
        <v>183</v>
      </c>
      <c r="B21" s="102" t="s">
        <v>184</v>
      </c>
      <c r="C21" s="27"/>
      <c r="D21" s="63">
        <v>30</v>
      </c>
      <c r="E21" s="64">
        <v>50</v>
      </c>
    </row>
    <row r="22" spans="1:5" ht="14.45" customHeight="1" x14ac:dyDescent="0.2">
      <c r="A22" s="103" t="s">
        <v>185</v>
      </c>
      <c r="B22" s="102"/>
      <c r="C22" s="27"/>
      <c r="D22" s="65">
        <v>30</v>
      </c>
      <c r="E22" s="66">
        <v>50</v>
      </c>
    </row>
    <row r="23" spans="1:5" ht="14.25" customHeight="1" x14ac:dyDescent="0.2">
      <c r="A23" s="103" t="s">
        <v>186</v>
      </c>
      <c r="B23" s="102" t="s">
        <v>187</v>
      </c>
      <c r="C23" s="27"/>
      <c r="D23" s="65">
        <v>100</v>
      </c>
      <c r="E23" s="66">
        <v>150</v>
      </c>
    </row>
    <row r="24" spans="1:5" ht="14.45" customHeight="1" x14ac:dyDescent="0.25">
      <c r="A24" s="67"/>
      <c r="B24" s="68"/>
      <c r="C24" s="69"/>
      <c r="D24" s="158" t="s">
        <v>188</v>
      </c>
      <c r="E24" s="159"/>
    </row>
    <row r="25" spans="1:5" ht="14.45" customHeight="1" x14ac:dyDescent="0.2">
      <c r="A25" s="117" t="s">
        <v>289</v>
      </c>
      <c r="B25" s="118" t="s">
        <v>189</v>
      </c>
      <c r="C25" s="27"/>
      <c r="D25" s="160">
        <v>18</v>
      </c>
      <c r="E25" s="161"/>
    </row>
    <row r="26" spans="1:5" ht="14.45" customHeight="1" x14ac:dyDescent="0.2">
      <c r="A26" s="103" t="s">
        <v>190</v>
      </c>
      <c r="B26" s="102" t="s">
        <v>191</v>
      </c>
      <c r="C26" s="27"/>
      <c r="D26" s="153">
        <v>1.5</v>
      </c>
      <c r="E26" s="154"/>
    </row>
    <row r="27" spans="1:5" ht="14.45" customHeight="1" x14ac:dyDescent="0.2">
      <c r="A27" s="117" t="s">
        <v>299</v>
      </c>
      <c r="B27" s="133"/>
      <c r="C27" s="27"/>
      <c r="D27" s="153">
        <v>10</v>
      </c>
      <c r="E27" s="154"/>
    </row>
    <row r="28" spans="1:5" ht="14.45" customHeight="1" x14ac:dyDescent="0.2">
      <c r="A28" s="103" t="s">
        <v>192</v>
      </c>
      <c r="B28" s="102" t="s">
        <v>193</v>
      </c>
      <c r="C28" s="27"/>
      <c r="D28" s="153">
        <v>1.5</v>
      </c>
      <c r="E28" s="154"/>
    </row>
    <row r="29" spans="1:5" ht="14.45" customHeight="1" x14ac:dyDescent="0.2">
      <c r="A29" s="103" t="s">
        <v>194</v>
      </c>
      <c r="B29" s="102" t="s">
        <v>195</v>
      </c>
      <c r="C29" s="27"/>
      <c r="D29" s="153">
        <v>1.8</v>
      </c>
      <c r="E29" s="154"/>
    </row>
    <row r="30" spans="1:5" ht="14.45" customHeight="1" x14ac:dyDescent="0.2">
      <c r="A30" s="103" t="s">
        <v>196</v>
      </c>
      <c r="B30" s="102" t="s">
        <v>197</v>
      </c>
      <c r="C30" s="27"/>
      <c r="D30" s="153">
        <v>3</v>
      </c>
      <c r="E30" s="154"/>
    </row>
    <row r="31" spans="1:5" ht="14.45" customHeight="1" x14ac:dyDescent="0.2">
      <c r="A31" s="119" t="s">
        <v>198</v>
      </c>
      <c r="B31" s="118" t="s">
        <v>199</v>
      </c>
      <c r="C31" s="27"/>
      <c r="D31" s="153">
        <v>0.5</v>
      </c>
      <c r="E31" s="154"/>
    </row>
    <row r="32" spans="1:5" ht="14.45" customHeight="1" x14ac:dyDescent="0.2">
      <c r="A32" s="119" t="s">
        <v>350</v>
      </c>
      <c r="B32" s="118" t="s">
        <v>300</v>
      </c>
      <c r="C32" s="27"/>
      <c r="D32" s="153">
        <v>2</v>
      </c>
      <c r="E32" s="154"/>
    </row>
    <row r="33" spans="1:5" ht="14.45" customHeight="1" x14ac:dyDescent="0.2">
      <c r="A33" s="119" t="s">
        <v>352</v>
      </c>
      <c r="B33" s="118" t="s">
        <v>353</v>
      </c>
      <c r="C33" s="27"/>
      <c r="D33" s="153">
        <v>2</v>
      </c>
      <c r="E33" s="154"/>
    </row>
    <row r="34" spans="1:5" ht="14.45" customHeight="1" x14ac:dyDescent="0.2">
      <c r="A34" s="119" t="s">
        <v>351</v>
      </c>
      <c r="B34" s="118" t="s">
        <v>301</v>
      </c>
      <c r="C34" s="27"/>
      <c r="D34" s="153">
        <v>2</v>
      </c>
      <c r="E34" s="154"/>
    </row>
    <row r="35" spans="1:5" ht="14.45" customHeight="1" x14ac:dyDescent="0.2">
      <c r="A35" s="119" t="s">
        <v>362</v>
      </c>
      <c r="B35" s="118" t="s">
        <v>353</v>
      </c>
      <c r="C35" s="27"/>
      <c r="D35" s="153">
        <v>2</v>
      </c>
      <c r="E35" s="154"/>
    </row>
    <row r="36" spans="1:5" ht="14.45" customHeight="1" x14ac:dyDescent="0.2">
      <c r="A36" s="103" t="s">
        <v>200</v>
      </c>
      <c r="B36" s="102" t="s">
        <v>201</v>
      </c>
      <c r="C36" s="27"/>
      <c r="D36" s="153">
        <v>3</v>
      </c>
      <c r="E36" s="154"/>
    </row>
    <row r="37" spans="1:5" ht="14.45" customHeight="1" x14ac:dyDescent="0.2">
      <c r="A37" s="103" t="s">
        <v>200</v>
      </c>
      <c r="B37" s="102" t="s">
        <v>202</v>
      </c>
      <c r="C37" s="27"/>
      <c r="D37" s="153">
        <v>3.5</v>
      </c>
      <c r="E37" s="154"/>
    </row>
    <row r="38" spans="1:5" ht="14.45" customHeight="1" x14ac:dyDescent="0.2">
      <c r="A38" s="119" t="s">
        <v>203</v>
      </c>
      <c r="B38" s="118" t="s">
        <v>204</v>
      </c>
      <c r="C38" s="27"/>
      <c r="D38" s="153">
        <v>1.8</v>
      </c>
      <c r="E38" s="154"/>
    </row>
    <row r="39" spans="1:5" ht="14.45" customHeight="1" x14ac:dyDescent="0.2">
      <c r="A39" s="88" t="s">
        <v>205</v>
      </c>
      <c r="B39" t="s">
        <v>206</v>
      </c>
      <c r="C39" s="27"/>
      <c r="D39" s="153">
        <v>5.5</v>
      </c>
      <c r="E39" s="154"/>
    </row>
    <row r="40" spans="1:5" ht="14.45" customHeight="1" x14ac:dyDescent="0.2">
      <c r="A40" s="88" t="s">
        <v>205</v>
      </c>
      <c r="B40" t="s">
        <v>207</v>
      </c>
      <c r="C40" s="27"/>
      <c r="D40" s="153">
        <v>6.5</v>
      </c>
      <c r="E40" s="154"/>
    </row>
    <row r="41" spans="1:5" ht="14.45" customHeight="1" x14ac:dyDescent="0.2">
      <c r="A41" s="88" t="s">
        <v>205</v>
      </c>
      <c r="B41" t="s">
        <v>208</v>
      </c>
      <c r="C41" s="27"/>
      <c r="D41" s="153">
        <v>12</v>
      </c>
      <c r="E41" s="154"/>
    </row>
    <row r="42" spans="1:5" ht="14.45" customHeight="1" x14ac:dyDescent="0.2">
      <c r="A42" s="119" t="s">
        <v>209</v>
      </c>
      <c r="B42" s="118" t="s">
        <v>210</v>
      </c>
      <c r="C42" s="27"/>
      <c r="D42" s="153">
        <v>90</v>
      </c>
      <c r="E42" s="154"/>
    </row>
    <row r="43" spans="1:5" ht="14.45" customHeight="1" x14ac:dyDescent="0.2">
      <c r="A43" s="119" t="s">
        <v>211</v>
      </c>
      <c r="B43" s="125" t="s">
        <v>212</v>
      </c>
      <c r="C43" s="27"/>
      <c r="D43" s="153">
        <v>3</v>
      </c>
      <c r="E43" s="154"/>
    </row>
    <row r="44" spans="1:5" ht="14.45" customHeight="1" x14ac:dyDescent="0.2">
      <c r="A44" s="119" t="s">
        <v>211</v>
      </c>
      <c r="B44" s="125" t="s">
        <v>213</v>
      </c>
      <c r="C44" s="27"/>
      <c r="D44" s="153">
        <v>3</v>
      </c>
      <c r="E44" s="154"/>
    </row>
    <row r="45" spans="1:5" ht="14.25" customHeight="1" x14ac:dyDescent="0.2">
      <c r="A45" s="103" t="s">
        <v>322</v>
      </c>
      <c r="B45" s="102" t="s">
        <v>214</v>
      </c>
      <c r="C45" s="27"/>
      <c r="D45" s="153">
        <v>40</v>
      </c>
      <c r="E45" s="154"/>
    </row>
    <row r="46" spans="1:5" ht="15.75" x14ac:dyDescent="0.25">
      <c r="A46" s="70"/>
      <c r="B46" s="71"/>
      <c r="C46" s="72"/>
      <c r="D46" s="148" t="s">
        <v>51</v>
      </c>
      <c r="E46" s="149"/>
    </row>
    <row r="47" spans="1:5" ht="15.75" x14ac:dyDescent="0.25">
      <c r="A47" s="73"/>
      <c r="B47" s="74"/>
      <c r="C47" s="75"/>
      <c r="D47" s="76">
        <f>ROUND(((C3*D3)+(C4*D4)+(C5*D5)+(C6*D6)+(C7*D7)+(C8*D8)+(C9*D9)+(C10*D10)+(C11*D11)+(C12*D12)+(C13*D13)+(C14*D14)+(C15*D15)+(C16*D16)+(C17*D17)+(C18*D18)+(C19*D19)+(C20*D20)+(C21*D21)+(C22*D22)+(C23*D23))*2,1)/2</f>
        <v>0</v>
      </c>
      <c r="E47" s="77">
        <f>ROUND(((C3*E3)+(C4*E4)+(C5*E5)+(C6*E6)+(C7*E7)+(C8*E8)+(C9*E9)+(C10*E10)+(C11*E11)+(C12*E12)+(C13*E13)+(C14*E14)+(C15*E15)+(C16*E16)+(C17*E17)+(C18*E18)+(C19*E19)+(C20*E20)+(C21*E21)+(C22*E22)+(C23*E23))*2,1)/2</f>
        <v>0</v>
      </c>
    </row>
  </sheetData>
  <sheetProtection algorithmName="SHA-512" hashValue="ggy1hqImLMYAcYKCtPkhm/1sYLV36rtTOOTxDnWMYvCjeIhNHU4NjvdxjOtEOoUGKcJkR4LTGAvJCBJqlqfk0g==" saltValue="mAZm8N8kHsmok9ZzCecppQ==" spinCount="100000" sheet="1" objects="1" scenarios="1"/>
  <mergeCells count="24">
    <mergeCell ref="A1:E1"/>
    <mergeCell ref="D24:E24"/>
    <mergeCell ref="D40:E40"/>
    <mergeCell ref="D41:E41"/>
    <mergeCell ref="D25:E25"/>
    <mergeCell ref="D26:E26"/>
    <mergeCell ref="D27:E27"/>
    <mergeCell ref="D28:E28"/>
    <mergeCell ref="D29:E29"/>
    <mergeCell ref="D30:E30"/>
    <mergeCell ref="D36:E36"/>
    <mergeCell ref="D37:E37"/>
    <mergeCell ref="D31:E31"/>
    <mergeCell ref="D32:E32"/>
    <mergeCell ref="D34:E34"/>
    <mergeCell ref="D33:E33"/>
    <mergeCell ref="D35:E35"/>
    <mergeCell ref="D42:E42"/>
    <mergeCell ref="D43:E43"/>
    <mergeCell ref="D46:E46"/>
    <mergeCell ref="D38:E38"/>
    <mergeCell ref="D39:E39"/>
    <mergeCell ref="D44:E44"/>
    <mergeCell ref="D45:E45"/>
  </mergeCells>
  <phoneticPr fontId="10" type="noConversion"/>
  <hyperlinks>
    <hyperlink ref="A27:B27" r:id="rId1" display="Zapfenzieher klein" xr:uid="{00000000-0004-0000-0400-000000000000}"/>
    <hyperlink ref="A28:B28" r:id="rId2" display="Aschenbecher" xr:uid="{00000000-0004-0000-0400-000001000000}"/>
    <hyperlink ref="A29:B29" r:id="rId3" display="Kaffeegläser" xr:uid="{00000000-0004-0000-0400-000002000000}"/>
    <hyperlink ref="A30:B30" r:id="rId4" display="Biergläser" xr:uid="{00000000-0004-0000-0400-000003000000}"/>
    <hyperlink ref="A31:B31" r:id="rId5" display="Wein-und Mineralgläser" xr:uid="{00000000-0004-0000-0400-000004000000}"/>
    <hyperlink ref="A32:B32" r:id="rId6" display="Weissweingläser" xr:uid="{00000000-0004-0000-0400-000005000000}"/>
    <hyperlink ref="A34:B34" r:id="rId7" display="Rotweingläser" xr:uid="{00000000-0004-0000-0400-000006000000}"/>
    <hyperlink ref="A36:B36" r:id="rId8" display="Bargläser" xr:uid="{00000000-0004-0000-0400-000007000000}"/>
    <hyperlink ref="A37:B37" r:id="rId9" display="Bargläser" xr:uid="{00000000-0004-0000-0400-000008000000}"/>
    <hyperlink ref="A38:B38" r:id="rId10" display="Sektgläser" xr:uid="{00000000-0004-0000-0400-000009000000}"/>
    <hyperlink ref="A42:B42" r:id="rId11" display="Servierportemonaie" xr:uid="{00000000-0004-0000-0400-00000A000000}"/>
    <hyperlink ref="A43:B43" r:id="rId12" display="Schnapsdosierer" xr:uid="{00000000-0004-0000-0400-00000B000000}"/>
    <hyperlink ref="A44:B44" r:id="rId13" display="Schnapsdosierer" xr:uid="{00000000-0004-0000-0400-00000C000000}"/>
    <hyperlink ref="A45:B45" r:id="rId14" display="Eiskübel klein" xr:uid="{00000000-0004-0000-0400-00000D000000}"/>
    <hyperlink ref="A3:B3" r:id="rId15" display="Tischgarnituren (8 Pers.)" xr:uid="{00000000-0004-0000-0400-00000F000000}"/>
    <hyperlink ref="A4:B4" r:id="rId16" display="Büffettische" xr:uid="{00000000-0004-0000-0400-000017000000}"/>
    <hyperlink ref="A25:B25" r:id="rId17" display="Servierschalen rund" xr:uid="{00000000-0004-0000-0400-000022000000}"/>
    <hyperlink ref="A26:B26" r:id="rId18" display="Flaschenöffner" xr:uid="{00000000-0004-0000-0400-000023000000}"/>
    <hyperlink ref="A8:B8" r:id="rId19" display="Durchlaufkühler 1oder 2 Hahnen" xr:uid="{FC266547-AE78-403C-AE0A-0DB8144419D3}"/>
    <hyperlink ref="A7:B7" r:id="rId20" display="Spültröge" xr:uid="{17C47D9E-200A-4986-99AC-FBA61A98021B}"/>
    <hyperlink ref="A13:B13" r:id="rId21" display="Ausziehbares Party-Zelt" xr:uid="{D135E53D-F830-4E3D-A4C2-E92397F064AB}"/>
    <hyperlink ref="A19:B19" r:id="rId22" display="Stehtische" xr:uid="{A0820913-0E58-4B39-B415-9C2E20E181C0}"/>
    <hyperlink ref="A21:B21" r:id="rId23" display="Kaffee-Wärmebehälter " xr:uid="{9BC9B262-F36C-412E-98EF-16F89A79EAAF}"/>
    <hyperlink ref="A6:B6" r:id="rId24" display="Kühlschränke" xr:uid="{6FB1B7D5-383B-45D8-B5E8-F923C5C9BC6E}"/>
    <hyperlink ref="A9:B9" r:id="rId25" display="Kohlensäureflasche" xr:uid="{C9C54DA0-FE5F-4D81-9DE8-91E927FDE25F}"/>
    <hyperlink ref="A10:B10" r:id="rId26" display="Kühlwagen gross für 500 Kisten" xr:uid="{ED277070-FDE7-4673-A804-26FD6FFE38C3}"/>
    <hyperlink ref="B5" r:id="rId27" display="Büffettische" xr:uid="{5B9242E2-E38A-4ED1-B02C-D6B9B84A558F}"/>
    <hyperlink ref="A11:B11" r:id="rId28" display="Kühlwagen klein für 200 Kisten" xr:uid="{93DB1B27-4B44-4C39-B5D9-5F0C7C617272}"/>
    <hyperlink ref="A12:B12" r:id="rId29" display="Verkaufsstand" xr:uid="{CD39DAAB-12B0-4E3E-9A43-58B20539FF44}"/>
    <hyperlink ref="A14:B14" r:id="rId30" display="Fahrbarer Bier-Pavillon Rund" xr:uid="{192DE5D8-CFDB-4140-873E-A3BA96EEBE7D}"/>
    <hyperlink ref="A15:B15" r:id="rId31" display="Fahrbarer Ausschankwagen" xr:uid="{75286449-E777-4E2C-9354-E9EC36012997}"/>
    <hyperlink ref="A16:B16" r:id="rId32" display="Bartheken (Standart)" xr:uid="{CCC93C39-62A8-4CE8-BDF1-CF35522DBEFE}"/>
    <hyperlink ref="A17:B17" r:id="rId33" display="Bartheken mit Aufsatz" xr:uid="{CFE05D78-BCF5-4E6D-9F8F-59B464502E62}"/>
    <hyperlink ref="A18:B18" r:id="rId34" display="Barhocker" xr:uid="{A5F91D64-8038-482D-9004-30BBBE18AA39}"/>
    <hyperlink ref="A20:B20" r:id="rId35" display="Sonnenschirme mit Sockel" xr:uid="{02459EA9-ED5D-4BB0-9B11-2A91117DE7DB}"/>
    <hyperlink ref="A22:B22" r:id="rId36" display="Getränke-Rolly" xr:uid="{FEAF166B-2A41-407F-A389-A4D861F2A4BD}"/>
    <hyperlink ref="A23:B23" r:id="rId37" display="Handgabelhubwagen " xr:uid="{86C32FAA-3E35-44CF-8A53-82B1AEBE7C6B}"/>
    <hyperlink ref="A33:B33" r:id="rId38" display="Weissweinkelch Vina Juliette" xr:uid="{33C0804D-63DB-4EAE-BEC3-71DF678455F6}"/>
    <hyperlink ref="A35:B35" r:id="rId39" display="Rotweinkelch Vina Juliette" xr:uid="{798A5E91-0504-45ED-8E88-544C9A2F7588}"/>
  </hyperlinks>
  <printOptions verticalCentered="1"/>
  <pageMargins left="0.4" right="0.14000000000000001" top="0.75" bottom="0" header="0.18" footer="0.34"/>
  <pageSetup paperSize="9" orientation="portrait" r:id="rId40"/>
  <headerFooter alignWithMargins="0">
    <oddHeader xml:space="preserve">&amp;L&amp;"Arial,Fett"&amp;14Festmobiliar
Bestellung&amp;R&amp;"Arial,Fett"&amp;11Brauerei Rosengarten AG, 8840 Einsiedeln
&amp;8Tel.      055 418 86 86                         Fax  055 418 86 87        &amp;1°&amp;8
E-Mail bestellung@maisgold.ch      Web www.festevent.ch    </oddHeader>
  </headerFooter>
  <drawing r:id="rId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8"/>
  <sheetViews>
    <sheetView zoomScaleNormal="100" workbookViewId="0">
      <selection activeCell="F4" sqref="F4"/>
    </sheetView>
  </sheetViews>
  <sheetFormatPr baseColWidth="10" defaultColWidth="11.42578125" defaultRowHeight="12.75" x14ac:dyDescent="0.2"/>
  <cols>
    <col min="1" max="1" width="29.7109375" style="45" customWidth="1"/>
    <col min="2" max="2" width="5.7109375" style="46" customWidth="1"/>
    <col min="3" max="3" width="7.7109375" style="47" customWidth="1"/>
    <col min="4" max="5" width="7" style="46" customWidth="1"/>
    <col min="6" max="6" width="8.85546875" style="2" customWidth="1"/>
    <col min="7" max="7" width="8.42578125" style="2" customWidth="1"/>
    <col min="8" max="9" width="14" style="2" customWidth="1"/>
    <col min="10" max="16384" width="11.42578125" style="2"/>
  </cols>
  <sheetData>
    <row r="1" spans="1:9" x14ac:dyDescent="0.2">
      <c r="A1" s="143" t="s">
        <v>215</v>
      </c>
      <c r="B1" s="144"/>
      <c r="C1" s="144"/>
      <c r="D1" s="144"/>
      <c r="E1" s="144"/>
      <c r="F1" s="144"/>
      <c r="G1" s="144"/>
      <c r="H1" s="144"/>
      <c r="I1" s="145"/>
    </row>
    <row r="2" spans="1:9" ht="26.25" customHeight="1" x14ac:dyDescent="0.2">
      <c r="A2" s="78" t="s">
        <v>216</v>
      </c>
      <c r="B2" s="20" t="s">
        <v>19</v>
      </c>
      <c r="C2" s="21" t="s">
        <v>217</v>
      </c>
      <c r="D2" s="20" t="s">
        <v>218</v>
      </c>
      <c r="E2" s="20" t="s">
        <v>108</v>
      </c>
      <c r="F2" s="20" t="s">
        <v>109</v>
      </c>
      <c r="G2" s="20" t="s">
        <v>110</v>
      </c>
      <c r="H2" s="20" t="s">
        <v>25</v>
      </c>
      <c r="I2" s="20" t="s">
        <v>111</v>
      </c>
    </row>
    <row r="3" spans="1:9" ht="14.45" customHeight="1" x14ac:dyDescent="0.2">
      <c r="A3" s="143" t="s">
        <v>219</v>
      </c>
      <c r="B3" s="144"/>
      <c r="C3" s="144"/>
      <c r="D3" s="144"/>
      <c r="E3" s="144"/>
      <c r="F3" s="144"/>
      <c r="G3" s="144"/>
      <c r="H3" s="144"/>
      <c r="I3" s="145"/>
    </row>
    <row r="4" spans="1:9" ht="14.45" customHeight="1" x14ac:dyDescent="0.2">
      <c r="A4" s="109" t="s">
        <v>297</v>
      </c>
      <c r="B4" s="110">
        <v>5206</v>
      </c>
      <c r="C4" s="112" t="s">
        <v>220</v>
      </c>
      <c r="D4" s="111">
        <v>40</v>
      </c>
      <c r="E4" s="111">
        <v>1400</v>
      </c>
      <c r="F4" s="33"/>
      <c r="G4" s="33"/>
      <c r="H4" s="95">
        <v>0.1125</v>
      </c>
      <c r="I4" s="29">
        <f>H4*E4</f>
        <v>157.5</v>
      </c>
    </row>
    <row r="5" spans="1:9" ht="14.45" customHeight="1" x14ac:dyDescent="0.2">
      <c r="A5" s="113" t="s">
        <v>297</v>
      </c>
      <c r="B5" s="114">
        <v>5236</v>
      </c>
      <c r="C5" s="116" t="s">
        <v>221</v>
      </c>
      <c r="D5" s="115">
        <v>40</v>
      </c>
      <c r="E5" s="115">
        <v>1000</v>
      </c>
      <c r="F5" s="27"/>
      <c r="G5" s="27"/>
      <c r="H5" s="28">
        <v>0.11</v>
      </c>
      <c r="I5" s="29">
        <f t="shared" ref="I5:I18" si="0">H5*E5</f>
        <v>110</v>
      </c>
    </row>
    <row r="6" spans="1:9" ht="14.45" customHeight="1" x14ac:dyDescent="0.2">
      <c r="A6" s="113" t="s">
        <v>297</v>
      </c>
      <c r="B6" s="114">
        <v>7197</v>
      </c>
      <c r="C6" s="116" t="s">
        <v>222</v>
      </c>
      <c r="D6" s="115">
        <v>50</v>
      </c>
      <c r="E6" s="115">
        <v>1250</v>
      </c>
      <c r="F6" s="27"/>
      <c r="G6" s="27"/>
      <c r="H6" s="28">
        <v>0.08</v>
      </c>
      <c r="I6" s="29">
        <f>H6*E6</f>
        <v>100</v>
      </c>
    </row>
    <row r="7" spans="1:9" ht="14.45" customHeight="1" x14ac:dyDescent="0.2">
      <c r="A7" s="113" t="s">
        <v>297</v>
      </c>
      <c r="B7" s="114">
        <v>5270</v>
      </c>
      <c r="C7" s="116" t="s">
        <v>223</v>
      </c>
      <c r="D7" s="115">
        <v>50</v>
      </c>
      <c r="E7" s="115">
        <v>800</v>
      </c>
      <c r="F7" s="27"/>
      <c r="G7" s="27"/>
      <c r="H7" s="28">
        <v>0.11</v>
      </c>
      <c r="I7" s="29">
        <f t="shared" si="0"/>
        <v>88</v>
      </c>
    </row>
    <row r="8" spans="1:9" ht="14.45" customHeight="1" x14ac:dyDescent="0.2">
      <c r="A8" s="113" t="s">
        <v>297</v>
      </c>
      <c r="B8" s="114">
        <v>250</v>
      </c>
      <c r="C8" s="116" t="s">
        <v>224</v>
      </c>
      <c r="D8" s="115">
        <v>50</v>
      </c>
      <c r="E8" s="115">
        <v>800</v>
      </c>
      <c r="F8" s="27"/>
      <c r="G8" s="27"/>
      <c r="H8" s="28">
        <v>0.11</v>
      </c>
      <c r="I8" s="29">
        <f t="shared" si="0"/>
        <v>88</v>
      </c>
    </row>
    <row r="9" spans="1:9" ht="14.45" customHeight="1" x14ac:dyDescent="0.2">
      <c r="A9" s="113" t="s">
        <v>285</v>
      </c>
      <c r="B9" s="114">
        <v>2033</v>
      </c>
      <c r="C9" s="116" t="s">
        <v>221</v>
      </c>
      <c r="D9" s="115">
        <v>10</v>
      </c>
      <c r="E9" s="115">
        <v>500</v>
      </c>
      <c r="F9" s="27"/>
      <c r="G9" s="27"/>
      <c r="H9" s="28">
        <v>0.2</v>
      </c>
      <c r="I9" s="29">
        <f t="shared" si="0"/>
        <v>100</v>
      </c>
    </row>
    <row r="10" spans="1:9" ht="14.45" customHeight="1" x14ac:dyDescent="0.2">
      <c r="A10" s="113" t="s">
        <v>285</v>
      </c>
      <c r="B10" s="114">
        <v>5544</v>
      </c>
      <c r="C10" s="116" t="s">
        <v>222</v>
      </c>
      <c r="D10" s="115">
        <v>10</v>
      </c>
      <c r="E10" s="115">
        <v>500</v>
      </c>
      <c r="F10" s="27"/>
      <c r="G10" s="27"/>
      <c r="H10" s="28">
        <v>0.23</v>
      </c>
      <c r="I10" s="29">
        <f t="shared" si="0"/>
        <v>115</v>
      </c>
    </row>
    <row r="11" spans="1:9" ht="14.45" customHeight="1" x14ac:dyDescent="0.2">
      <c r="A11" s="113" t="s">
        <v>291</v>
      </c>
      <c r="B11" s="114">
        <v>4220</v>
      </c>
      <c r="C11" s="116" t="s">
        <v>225</v>
      </c>
      <c r="D11" s="115">
        <v>50</v>
      </c>
      <c r="E11" s="115">
        <v>2000</v>
      </c>
      <c r="F11" s="27"/>
      <c r="G11" s="27"/>
      <c r="H11" s="28">
        <v>0.05</v>
      </c>
      <c r="I11" s="29">
        <f t="shared" si="0"/>
        <v>100</v>
      </c>
    </row>
    <row r="12" spans="1:9" ht="14.45" customHeight="1" x14ac:dyDescent="0.2">
      <c r="A12" s="113" t="s">
        <v>288</v>
      </c>
      <c r="B12" s="114">
        <v>5409</v>
      </c>
      <c r="C12" s="116" t="s">
        <v>226</v>
      </c>
      <c r="D12" s="115">
        <v>10</v>
      </c>
      <c r="E12" s="115">
        <v>100</v>
      </c>
      <c r="F12" s="27"/>
      <c r="G12" s="27"/>
      <c r="H12" s="28">
        <v>0.41</v>
      </c>
      <c r="I12" s="29">
        <f t="shared" si="0"/>
        <v>41</v>
      </c>
    </row>
    <row r="13" spans="1:9" ht="14.45" customHeight="1" x14ac:dyDescent="0.2">
      <c r="A13" s="113" t="s">
        <v>292</v>
      </c>
      <c r="B13" s="114">
        <v>5413</v>
      </c>
      <c r="C13" s="116" t="s">
        <v>221</v>
      </c>
      <c r="D13" s="115">
        <v>50</v>
      </c>
      <c r="E13" s="115">
        <v>1250</v>
      </c>
      <c r="F13" s="27"/>
      <c r="G13" s="27"/>
      <c r="H13" s="28">
        <v>0.1</v>
      </c>
      <c r="I13" s="29">
        <f t="shared" si="0"/>
        <v>125</v>
      </c>
    </row>
    <row r="14" spans="1:9" ht="14.45" customHeight="1" x14ac:dyDescent="0.2">
      <c r="A14" s="97" t="s">
        <v>283</v>
      </c>
      <c r="B14" s="98">
        <v>5211</v>
      </c>
      <c r="C14" s="100" t="s">
        <v>227</v>
      </c>
      <c r="D14" s="99">
        <v>50</v>
      </c>
      <c r="E14" s="99">
        <v>1000</v>
      </c>
      <c r="F14" s="27"/>
      <c r="G14" s="27"/>
      <c r="H14" s="28">
        <v>0.11</v>
      </c>
      <c r="I14" s="29">
        <f t="shared" si="0"/>
        <v>110</v>
      </c>
    </row>
    <row r="15" spans="1:9" ht="14.45" customHeight="1" x14ac:dyDescent="0.2">
      <c r="A15" s="97" t="s">
        <v>282</v>
      </c>
      <c r="B15" s="98">
        <v>5306</v>
      </c>
      <c r="C15" s="100" t="s">
        <v>221</v>
      </c>
      <c r="D15" s="99">
        <v>150</v>
      </c>
      <c r="E15" s="99">
        <v>150</v>
      </c>
      <c r="F15" s="27"/>
      <c r="G15" s="27"/>
      <c r="H15" s="28">
        <v>0.45</v>
      </c>
      <c r="I15" s="29">
        <f t="shared" si="0"/>
        <v>67.5</v>
      </c>
    </row>
    <row r="16" spans="1:9" ht="14.45" customHeight="1" x14ac:dyDescent="0.2">
      <c r="A16" s="97" t="s">
        <v>324</v>
      </c>
      <c r="B16" s="98">
        <v>340</v>
      </c>
      <c r="C16" s="100" t="s">
        <v>222</v>
      </c>
      <c r="D16" s="99">
        <v>30</v>
      </c>
      <c r="E16" s="99">
        <v>450</v>
      </c>
      <c r="F16" s="27"/>
      <c r="G16" s="27"/>
      <c r="H16" s="134">
        <v>0.156</v>
      </c>
      <c r="I16" s="29">
        <f t="shared" si="0"/>
        <v>70.2</v>
      </c>
    </row>
    <row r="17" spans="1:9" ht="14.45" customHeight="1" x14ac:dyDescent="0.2">
      <c r="A17" s="97" t="s">
        <v>325</v>
      </c>
      <c r="B17" s="98">
        <v>5225</v>
      </c>
      <c r="C17" s="100" t="s">
        <v>327</v>
      </c>
      <c r="D17" s="99">
        <v>12</v>
      </c>
      <c r="E17" s="99">
        <v>720</v>
      </c>
      <c r="F17" s="27"/>
      <c r="G17" s="27"/>
      <c r="H17" s="134">
        <v>0.16600000000000001</v>
      </c>
      <c r="I17" s="29">
        <f t="shared" si="0"/>
        <v>119.52000000000001</v>
      </c>
    </row>
    <row r="18" spans="1:9" ht="14.45" customHeight="1" x14ac:dyDescent="0.2">
      <c r="A18" s="97" t="s">
        <v>326</v>
      </c>
      <c r="B18" s="98">
        <v>3580</v>
      </c>
      <c r="C18" s="100" t="s">
        <v>221</v>
      </c>
      <c r="D18" s="99">
        <v>10</v>
      </c>
      <c r="E18" s="99">
        <v>400</v>
      </c>
      <c r="F18" s="27"/>
      <c r="G18" s="27"/>
      <c r="H18" s="28">
        <v>0.2</v>
      </c>
      <c r="I18" s="29">
        <f t="shared" si="0"/>
        <v>80</v>
      </c>
    </row>
    <row r="19" spans="1:9" ht="14.45" customHeight="1" x14ac:dyDescent="0.2">
      <c r="A19" s="143" t="s">
        <v>228</v>
      </c>
      <c r="B19" s="144"/>
      <c r="C19" s="144"/>
      <c r="D19" s="144"/>
      <c r="E19" s="144"/>
      <c r="F19" s="144"/>
      <c r="G19" s="144"/>
      <c r="H19" s="144"/>
      <c r="I19" s="145"/>
    </row>
    <row r="20" spans="1:9" ht="14.45" customHeight="1" x14ac:dyDescent="0.2">
      <c r="A20" s="127" t="s">
        <v>294</v>
      </c>
      <c r="B20" s="128">
        <v>128</v>
      </c>
      <c r="C20" s="130" t="s">
        <v>231</v>
      </c>
      <c r="D20" s="129">
        <v>50</v>
      </c>
      <c r="E20" s="129">
        <v>500</v>
      </c>
      <c r="F20" s="89"/>
      <c r="G20" s="89"/>
      <c r="H20" s="96">
        <v>0.17599999999999999</v>
      </c>
      <c r="I20" s="90">
        <f t="shared" ref="I20:I22" si="1">H20*E20</f>
        <v>88</v>
      </c>
    </row>
    <row r="21" spans="1:9" ht="14.45" customHeight="1" x14ac:dyDescent="0.2">
      <c r="A21" s="120" t="s">
        <v>294</v>
      </c>
      <c r="B21" s="121">
        <v>129</v>
      </c>
      <c r="C21" s="123" t="s">
        <v>261</v>
      </c>
      <c r="D21" s="122">
        <v>50</v>
      </c>
      <c r="E21" s="122">
        <v>500</v>
      </c>
      <c r="F21" s="91"/>
      <c r="G21" s="91"/>
      <c r="H21" s="92">
        <v>0.26</v>
      </c>
      <c r="I21" s="93">
        <f t="shared" si="1"/>
        <v>130</v>
      </c>
    </row>
    <row r="22" spans="1:9" ht="14.45" customHeight="1" x14ac:dyDescent="0.2">
      <c r="A22" s="120" t="s">
        <v>330</v>
      </c>
      <c r="B22" s="121">
        <v>5104</v>
      </c>
      <c r="C22" s="123" t="s">
        <v>331</v>
      </c>
      <c r="D22" s="122">
        <v>50</v>
      </c>
      <c r="E22" s="122">
        <v>500</v>
      </c>
      <c r="F22" s="91"/>
      <c r="G22" s="91"/>
      <c r="H22" s="92">
        <v>0.25</v>
      </c>
      <c r="I22" s="93">
        <f t="shared" si="1"/>
        <v>125</v>
      </c>
    </row>
    <row r="23" spans="1:9" ht="14.45" customHeight="1" x14ac:dyDescent="0.2">
      <c r="A23" s="109" t="s">
        <v>284</v>
      </c>
      <c r="B23" s="110">
        <v>5015</v>
      </c>
      <c r="C23" s="112" t="s">
        <v>230</v>
      </c>
      <c r="D23" s="111">
        <v>100</v>
      </c>
      <c r="E23" s="111">
        <v>500</v>
      </c>
      <c r="F23" s="33"/>
      <c r="G23" s="33"/>
      <c r="H23" s="28">
        <v>0.18</v>
      </c>
      <c r="I23" s="29">
        <f t="shared" ref="I23:I29" si="2">H23*E23</f>
        <v>90</v>
      </c>
    </row>
    <row r="24" spans="1:9" ht="14.45" customHeight="1" x14ac:dyDescent="0.2">
      <c r="A24" s="113" t="s">
        <v>284</v>
      </c>
      <c r="B24" s="114">
        <v>5016</v>
      </c>
      <c r="C24" s="116" t="s">
        <v>229</v>
      </c>
      <c r="D24" s="115">
        <v>100</v>
      </c>
      <c r="E24" s="115">
        <v>500</v>
      </c>
      <c r="F24" s="27"/>
      <c r="G24" s="27"/>
      <c r="H24" s="28">
        <v>0.2</v>
      </c>
      <c r="I24" s="29">
        <f t="shared" si="2"/>
        <v>100</v>
      </c>
    </row>
    <row r="25" spans="1:9" ht="14.45" customHeight="1" x14ac:dyDescent="0.2">
      <c r="A25" s="113" t="s">
        <v>298</v>
      </c>
      <c r="B25" s="114">
        <v>3793</v>
      </c>
      <c r="C25" s="116" t="s">
        <v>231</v>
      </c>
      <c r="D25" s="115">
        <v>250</v>
      </c>
      <c r="E25" s="115">
        <v>1500</v>
      </c>
      <c r="F25" s="27"/>
      <c r="G25" s="27"/>
      <c r="H25" s="28">
        <v>0.05</v>
      </c>
      <c r="I25" s="29">
        <f>H25*E25</f>
        <v>75</v>
      </c>
    </row>
    <row r="26" spans="1:9" ht="14.45" customHeight="1" x14ac:dyDescent="0.2">
      <c r="A26" s="113" t="s">
        <v>287</v>
      </c>
      <c r="B26" s="114">
        <v>5251</v>
      </c>
      <c r="C26" s="116" t="s">
        <v>232</v>
      </c>
      <c r="D26" s="115">
        <v>250</v>
      </c>
      <c r="E26" s="115">
        <v>1000</v>
      </c>
      <c r="F26" s="27"/>
      <c r="G26" s="27"/>
      <c r="H26" s="28">
        <v>7.0000000000000007E-2</v>
      </c>
      <c r="I26" s="29">
        <f>H26*E26</f>
        <v>70</v>
      </c>
    </row>
    <row r="27" spans="1:9" ht="14.45" customHeight="1" x14ac:dyDescent="0.2">
      <c r="A27" s="126" t="s">
        <v>293</v>
      </c>
      <c r="B27" s="114">
        <v>5566</v>
      </c>
      <c r="C27" s="116" t="s">
        <v>233</v>
      </c>
      <c r="D27" s="115">
        <v>100</v>
      </c>
      <c r="E27" s="115">
        <v>1000</v>
      </c>
      <c r="F27" s="27"/>
      <c r="G27" s="27"/>
      <c r="H27" s="28">
        <v>0.11</v>
      </c>
      <c r="I27" s="29">
        <f>H27*E27</f>
        <v>110</v>
      </c>
    </row>
    <row r="28" spans="1:9" ht="14.45" customHeight="1" x14ac:dyDescent="0.2">
      <c r="A28" s="126" t="s">
        <v>293</v>
      </c>
      <c r="B28" s="114">
        <v>5567</v>
      </c>
      <c r="C28" s="116" t="s">
        <v>234</v>
      </c>
      <c r="D28" s="115">
        <v>50</v>
      </c>
      <c r="E28" s="115">
        <v>800</v>
      </c>
      <c r="F28" s="27"/>
      <c r="G28" s="27"/>
      <c r="H28" s="134">
        <v>0.11600000000000001</v>
      </c>
      <c r="I28" s="29">
        <f t="shared" si="2"/>
        <v>92.800000000000011</v>
      </c>
    </row>
    <row r="29" spans="1:9" ht="14.45" customHeight="1" x14ac:dyDescent="0.2">
      <c r="A29" s="136" t="s">
        <v>329</v>
      </c>
      <c r="B29" s="137">
        <v>323</v>
      </c>
      <c r="C29" s="100" t="s">
        <v>328</v>
      </c>
      <c r="D29" s="99">
        <v>50</v>
      </c>
      <c r="E29" s="99">
        <v>500</v>
      </c>
      <c r="F29" s="27"/>
      <c r="G29" s="27"/>
      <c r="H29" s="28">
        <v>0.252</v>
      </c>
      <c r="I29" s="29">
        <f t="shared" si="2"/>
        <v>126</v>
      </c>
    </row>
    <row r="30" spans="1:9" ht="14.45" customHeight="1" x14ac:dyDescent="0.2">
      <c r="A30" s="143" t="s">
        <v>235</v>
      </c>
      <c r="B30" s="144"/>
      <c r="C30" s="144"/>
      <c r="D30" s="144"/>
      <c r="E30" s="144"/>
      <c r="F30" s="144"/>
      <c r="G30" s="144"/>
      <c r="H30" s="144"/>
      <c r="I30" s="145"/>
    </row>
    <row r="31" spans="1:9" ht="14.45" customHeight="1" x14ac:dyDescent="0.2">
      <c r="A31" s="104" t="s">
        <v>349</v>
      </c>
      <c r="B31" s="105">
        <v>13032</v>
      </c>
      <c r="C31" s="107" t="s">
        <v>342</v>
      </c>
      <c r="D31" s="106">
        <v>1</v>
      </c>
      <c r="E31" s="106">
        <v>250</v>
      </c>
      <c r="F31" s="33"/>
      <c r="G31" s="83"/>
      <c r="H31" s="28">
        <v>0.31</v>
      </c>
      <c r="I31" s="29">
        <f t="shared" ref="I31:I37" si="3">H31*E31</f>
        <v>77.5</v>
      </c>
    </row>
    <row r="32" spans="1:9" ht="14.45" customHeight="1" x14ac:dyDescent="0.2">
      <c r="A32" s="113" t="s">
        <v>340</v>
      </c>
      <c r="B32" s="114">
        <v>1802</v>
      </c>
      <c r="C32" s="116" t="s">
        <v>266</v>
      </c>
      <c r="D32" s="115">
        <v>50</v>
      </c>
      <c r="E32" s="115">
        <v>1000</v>
      </c>
      <c r="F32" s="27"/>
      <c r="G32" s="36"/>
      <c r="H32" s="134">
        <v>7.4999999999999997E-2</v>
      </c>
      <c r="I32" s="29">
        <f t="shared" si="3"/>
        <v>75</v>
      </c>
    </row>
    <row r="33" spans="1:9" ht="14.45" customHeight="1" x14ac:dyDescent="0.2">
      <c r="A33" s="113" t="s">
        <v>341</v>
      </c>
      <c r="B33" s="114">
        <v>1801</v>
      </c>
      <c r="C33" s="116" t="s">
        <v>342</v>
      </c>
      <c r="D33" s="115">
        <v>50</v>
      </c>
      <c r="E33" s="115">
        <v>1000</v>
      </c>
      <c r="F33" s="27"/>
      <c r="G33" s="36"/>
      <c r="H33" s="28">
        <v>0.06</v>
      </c>
      <c r="I33" s="29">
        <f t="shared" si="3"/>
        <v>60</v>
      </c>
    </row>
    <row r="34" spans="1:9" ht="14.45" customHeight="1" x14ac:dyDescent="0.2">
      <c r="A34" s="97" t="s">
        <v>343</v>
      </c>
      <c r="B34" s="98">
        <v>1800</v>
      </c>
      <c r="C34" s="100" t="s">
        <v>342</v>
      </c>
      <c r="D34" s="99">
        <v>50</v>
      </c>
      <c r="E34" s="99">
        <v>1000</v>
      </c>
      <c r="F34" s="27"/>
      <c r="G34" s="36"/>
      <c r="H34" s="95">
        <v>7.4499999999999997E-2</v>
      </c>
      <c r="I34" s="29">
        <f t="shared" si="3"/>
        <v>74.5</v>
      </c>
    </row>
    <row r="35" spans="1:9" ht="14.45" customHeight="1" x14ac:dyDescent="0.2">
      <c r="A35" s="97" t="s">
        <v>344</v>
      </c>
      <c r="B35" s="98">
        <v>1803</v>
      </c>
      <c r="C35" s="100" t="s">
        <v>345</v>
      </c>
      <c r="D35" s="99">
        <v>50</v>
      </c>
      <c r="E35" s="99">
        <v>1000</v>
      </c>
      <c r="F35" s="27"/>
      <c r="G35" s="36"/>
      <c r="H35" s="28">
        <v>0.04</v>
      </c>
      <c r="I35" s="29">
        <f t="shared" si="3"/>
        <v>40</v>
      </c>
    </row>
    <row r="36" spans="1:9" ht="14.45" customHeight="1" x14ac:dyDescent="0.2">
      <c r="A36" s="113" t="s">
        <v>346</v>
      </c>
      <c r="B36" s="114">
        <v>3218</v>
      </c>
      <c r="C36" s="116" t="s">
        <v>347</v>
      </c>
      <c r="D36" s="115">
        <v>1</v>
      </c>
      <c r="E36" s="115">
        <v>1000</v>
      </c>
      <c r="F36" s="27"/>
      <c r="G36" s="36"/>
      <c r="H36" s="95">
        <v>1.7500000000000002E-2</v>
      </c>
      <c r="I36" s="29">
        <f t="shared" si="3"/>
        <v>17.5</v>
      </c>
    </row>
    <row r="37" spans="1:9" ht="14.45" customHeight="1" x14ac:dyDescent="0.2">
      <c r="A37" s="124" t="s">
        <v>262</v>
      </c>
      <c r="B37" s="121">
        <v>2755</v>
      </c>
      <c r="C37" s="123" t="s">
        <v>263</v>
      </c>
      <c r="D37" s="122">
        <v>250</v>
      </c>
      <c r="E37" s="122">
        <v>5000</v>
      </c>
      <c r="F37" s="91"/>
      <c r="G37" s="94"/>
      <c r="H37" s="92">
        <v>0.05</v>
      </c>
      <c r="I37" s="93">
        <f t="shared" si="3"/>
        <v>250</v>
      </c>
    </row>
    <row r="38" spans="1:9" ht="14.45" customHeight="1" x14ac:dyDescent="0.2">
      <c r="A38" s="143" t="s">
        <v>237</v>
      </c>
      <c r="B38" s="144"/>
      <c r="C38" s="144"/>
      <c r="D38" s="144"/>
      <c r="E38" s="144"/>
      <c r="F38" s="144"/>
      <c r="G38" s="144"/>
      <c r="H38" s="144"/>
      <c r="I38" s="145"/>
    </row>
    <row r="39" spans="1:9" ht="14.45" customHeight="1" x14ac:dyDescent="0.2">
      <c r="A39" s="113" t="s">
        <v>348</v>
      </c>
      <c r="B39" s="114">
        <v>19120</v>
      </c>
      <c r="C39" s="116" t="s">
        <v>231</v>
      </c>
      <c r="D39" s="115">
        <v>1</v>
      </c>
      <c r="E39" s="115">
        <v>250</v>
      </c>
      <c r="F39" s="27"/>
      <c r="G39" s="36"/>
      <c r="H39" s="28">
        <v>0.03</v>
      </c>
      <c r="I39" s="29">
        <f>H39*E39</f>
        <v>7.5</v>
      </c>
    </row>
    <row r="40" spans="1:9" x14ac:dyDescent="0.2">
      <c r="A40" s="97" t="s">
        <v>276</v>
      </c>
      <c r="B40" s="98">
        <v>3446</v>
      </c>
      <c r="C40" s="100" t="s">
        <v>236</v>
      </c>
      <c r="D40" s="99">
        <v>100</v>
      </c>
      <c r="E40" s="99">
        <v>2000</v>
      </c>
      <c r="F40" s="27"/>
      <c r="G40" s="36"/>
      <c r="H40" s="28">
        <v>0.3</v>
      </c>
      <c r="I40" s="29">
        <f>H40*E40</f>
        <v>600</v>
      </c>
    </row>
    <row r="41" spans="1:9" x14ac:dyDescent="0.2">
      <c r="A41" s="113" t="s">
        <v>290</v>
      </c>
      <c r="B41" s="114">
        <v>277</v>
      </c>
      <c r="C41" s="116" t="s">
        <v>238</v>
      </c>
      <c r="D41" s="115">
        <v>250</v>
      </c>
      <c r="E41" s="115">
        <v>2000</v>
      </c>
      <c r="F41" s="27"/>
      <c r="G41" s="36"/>
      <c r="H41" s="134">
        <v>4.8000000000000001E-2</v>
      </c>
      <c r="I41" s="29">
        <f>H41*E41</f>
        <v>96</v>
      </c>
    </row>
    <row r="42" spans="1:9" x14ac:dyDescent="0.2">
      <c r="A42" s="113" t="s">
        <v>296</v>
      </c>
      <c r="B42" s="114">
        <v>2991</v>
      </c>
      <c r="C42" s="116" t="s">
        <v>239</v>
      </c>
      <c r="D42" s="115" t="s">
        <v>248</v>
      </c>
      <c r="E42" s="115">
        <v>250</v>
      </c>
      <c r="F42" s="86"/>
      <c r="G42" s="36"/>
      <c r="H42" s="87"/>
      <c r="I42" s="29">
        <v>12.1</v>
      </c>
    </row>
    <row r="43" spans="1:9" x14ac:dyDescent="0.2">
      <c r="A43" s="97" t="s">
        <v>281</v>
      </c>
      <c r="B43" s="98">
        <v>2992</v>
      </c>
      <c r="C43" s="100" t="s">
        <v>240</v>
      </c>
      <c r="D43" s="99">
        <v>1</v>
      </c>
      <c r="E43" s="99">
        <v>20</v>
      </c>
      <c r="F43" s="27"/>
      <c r="G43" s="36"/>
      <c r="H43" s="28">
        <v>0.2</v>
      </c>
      <c r="I43" s="29">
        <f>H43*E43</f>
        <v>4</v>
      </c>
    </row>
    <row r="44" spans="1:9" x14ac:dyDescent="0.2">
      <c r="A44" s="113" t="s">
        <v>286</v>
      </c>
      <c r="B44" s="114">
        <v>16020</v>
      </c>
      <c r="C44" s="116" t="s">
        <v>241</v>
      </c>
      <c r="D44" s="115" t="s">
        <v>248</v>
      </c>
      <c r="E44" s="115">
        <v>1</v>
      </c>
      <c r="F44" s="86"/>
      <c r="G44" s="36"/>
      <c r="H44" s="87"/>
      <c r="I44" s="29">
        <v>31.2</v>
      </c>
    </row>
    <row r="45" spans="1:9" x14ac:dyDescent="0.2">
      <c r="A45" s="82" t="s">
        <v>264</v>
      </c>
      <c r="B45" s="79">
        <v>7441</v>
      </c>
      <c r="C45" s="88" t="s">
        <v>242</v>
      </c>
      <c r="D45" s="81">
        <v>50</v>
      </c>
      <c r="E45" s="81">
        <v>500</v>
      </c>
      <c r="F45" s="27"/>
      <c r="G45" s="36"/>
      <c r="H45" s="28">
        <v>0.2</v>
      </c>
      <c r="I45" s="29">
        <f>E45*H45</f>
        <v>100</v>
      </c>
    </row>
    <row r="46" spans="1:9" x14ac:dyDescent="0.2">
      <c r="A46" s="84" t="s">
        <v>265</v>
      </c>
      <c r="B46" s="79">
        <v>479</v>
      </c>
      <c r="C46" s="80"/>
      <c r="D46" s="81">
        <v>85</v>
      </c>
      <c r="E46" s="81">
        <v>425</v>
      </c>
      <c r="F46" s="27"/>
      <c r="G46" s="36"/>
      <c r="H46" s="28">
        <v>0.3</v>
      </c>
      <c r="I46" s="29">
        <f>H46*E46</f>
        <v>127.5</v>
      </c>
    </row>
    <row r="47" spans="1:9" x14ac:dyDescent="0.2">
      <c r="A47" s="48"/>
      <c r="B47" s="38"/>
      <c r="C47" s="39"/>
      <c r="D47" s="49"/>
      <c r="E47" s="49"/>
      <c r="F47" s="27"/>
      <c r="G47" s="27"/>
      <c r="H47" s="148" t="s">
        <v>51</v>
      </c>
      <c r="I47" s="149"/>
    </row>
    <row r="48" spans="1:9" x14ac:dyDescent="0.2">
      <c r="A48" s="40"/>
      <c r="B48" s="41"/>
      <c r="C48" s="42"/>
      <c r="D48" s="43"/>
      <c r="E48" s="43"/>
      <c r="F48" s="44"/>
      <c r="G48" s="44"/>
      <c r="H48" s="146">
        <f>ROUND(((F4*D4*H4)+(F5*D5*H5)+(F6*D6*H6)+(F7*D7*H7)+(F8*D8*H8)+(F9*D9*H9)+(F10*D10*H10)+(F11*D11*H11)+(F12*D12*H12)+(F13*D13*H13)+(F14*D14*H14)+(F15*D15*H15)+(F16*D16*H16)+(F17*D17*H17)+(F18*D18*H18)+(F19*D19*H19)+(F20*D20*H20)+(F21*D21*H21)+(F22*D22*H22)+(F23*D23*H23)+(F24*D24*H24)+(F25*D25*H25)+(F26*D26*H26)+(F27*D27*H27)+(F28*D28*H28)+(F29*D29*H29)+(F31*D31*H31)+(F32*D32*H32)+(F33*D33*H33)+(F34*D34*H34)+(F35*D35*H35)+(F36*D36*H36)+(F37*D37*H37)+(F39*D39*H39)+(F40*D40*H40)+(F41*D41*H41)+(F42*H42)+(F43*D43*H43)+(F44*H44)+(F45*D45*H45)+(F46*D46*H46)+(G4*I4)+(G5*I5)+(G6*I6)+(G7*I7)+(G8*I8)+(G9*I9)+(G10*I10)+(G11*I11)+(G12*I12)+(G13*I13)+(G14*I14)+(G15*I15)+(G16*I16)+(G17*I17)+(G18*I18)+(G19*I19)+(G20*I20)+(G21*I21)+(G22*I22)+(G23*I23)+(G24*I24)+(G25*I25)+(G26*I26)+(G27*I27)+(G28*I28)+(G29*I29)+(G31*I31)+(G32*I32)+(G33*I33)+(G34*I34)+(G35*I35)+(G36*I36)+(G37*I37)+(G39*I39)+(G40*I40)+(G41*I41)+(G42*I42)+(G43*I43)+(G44*I44)+(G45*I45)+(G46*I46))*2,1)/2</f>
        <v>0</v>
      </c>
      <c r="I48" s="147"/>
    </row>
  </sheetData>
  <sheetProtection algorithmName="SHA-512" hashValue="XPBmOwwJCoWIDlt0CJMGcnB4LGNUVPt1sRnRIGSgZ1LH3kaPNQlfCnHaROy0YSPpYRK9pEXMgwuEpstx/wsIyw==" saltValue="687xTW8GBET8CrhSDijQMg==" spinCount="100000" sheet="1" objects="1" scenarios="1"/>
  <mergeCells count="7">
    <mergeCell ref="A1:I1"/>
    <mergeCell ref="H48:I48"/>
    <mergeCell ref="A3:I3"/>
    <mergeCell ref="A30:I30"/>
    <mergeCell ref="A38:I38"/>
    <mergeCell ref="H47:I47"/>
    <mergeCell ref="A19:I19"/>
  </mergeCells>
  <phoneticPr fontId="10" type="noConversion"/>
  <hyperlinks>
    <hyperlink ref="A4:E4" r:id="rId1" display="Trinkbecher bruchsicher" xr:uid="{00000000-0004-0000-0500-000004000000}"/>
    <hyperlink ref="A5:E5" r:id="rId2" display="Trinkbecher bruchsicher" xr:uid="{00000000-0004-0000-0500-000005000000}"/>
    <hyperlink ref="A6:E6" r:id="rId3" display="Trinkbecher bruchsicher" xr:uid="{00000000-0004-0000-0500-000006000000}"/>
    <hyperlink ref="A7:E7" r:id="rId4" display="Trinkbecher bruchsicher" xr:uid="{00000000-0004-0000-0500-000007000000}"/>
    <hyperlink ref="A8:E8" r:id="rId5" display="Trinkbecher bruchsicher" xr:uid="{00000000-0004-0000-0500-000008000000}"/>
    <hyperlink ref="A10:E10" r:id="rId6" display="Longdrinkbecher geeicht 2cl.4cl." xr:uid="{00000000-0004-0000-0500-000009000000}"/>
    <hyperlink ref="A9:E9" r:id="rId7" display="Longdrinkbecher geeicht 2cl.4cl." xr:uid="{00000000-0004-0000-0500-00000A000000}"/>
    <hyperlink ref="A12:E12" r:id="rId8" display="Sektbecher 1-teilig bruchsicher" xr:uid="{00000000-0004-0000-0500-00000B000000}"/>
    <hyperlink ref="A11:E11" r:id="rId9" display="Shotbecher geeicht 2cl.4cl." xr:uid="{00000000-0004-0000-0500-00000C000000}"/>
    <hyperlink ref="A13:E13" r:id="rId10" display="Styrobecher für Warmgetränke" xr:uid="{00000000-0004-0000-0500-00000D000000}"/>
    <hyperlink ref="A14:E14" r:id="rId11" display="Kaffeebecher mit Henkel" xr:uid="{00000000-0004-0000-0500-00000E000000}"/>
    <hyperlink ref="A15:E15" r:id="rId12" display="Kaffee Fertig Becher bruchsicher" xr:uid="{00000000-0004-0000-0500-00000F000000}"/>
    <hyperlink ref="A23:E23" r:id="rId13" display="Kartonteller rund Naturesse" xr:uid="{00000000-0004-0000-0500-000012000000}"/>
    <hyperlink ref="A24:E24" r:id="rId14" display="Kartonteller rund Naturesse" xr:uid="{00000000-0004-0000-0500-000013000000}"/>
    <hyperlink ref="A25:E25" r:id="rId15" display="Wurstplättli aus Karton" xr:uid="{00000000-0004-0000-0500-000014000000}"/>
    <hyperlink ref="A26:E26" r:id="rId16" display="Pommes Schale aus Karton" xr:uid="{00000000-0004-0000-0500-000015000000}"/>
    <hyperlink ref="A27:E27" r:id="rId17" display="Suppen Bowle aus Kunststoff" xr:uid="{00000000-0004-0000-0500-000016000000}"/>
    <hyperlink ref="A28:E28" r:id="rId18" display="Suppen Bowle aus Kunststoff" xr:uid="{00000000-0004-0000-0500-000017000000}"/>
    <hyperlink ref="A31:E31" r:id="rId19" display="Besteckset 3-teilig S / G / M" xr:uid="{00000000-0004-0000-0500-000018000000}"/>
    <hyperlink ref="A32:E32" r:id="rId20" display="Suppenlöffel weiss transparent" xr:uid="{00000000-0004-0000-0500-000019000000}"/>
    <hyperlink ref="A33:E33" r:id="rId21" display="Messer weiss transparent" xr:uid="{00000000-0004-0000-0500-00001A000000}"/>
    <hyperlink ref="A35:E35" r:id="rId22" display="Kaffeelöffel weiss transparent" xr:uid="{00000000-0004-0000-0500-00001B000000}"/>
    <hyperlink ref="A36:E36" r:id="rId23" display="Rührstäbchen in Dispenserbox" xr:uid="{00000000-0004-0000-0500-00001C000000}"/>
    <hyperlink ref="A37:E37" r:id="rId24" display="Minigabel" xr:uid="{00000000-0004-0000-0500-00001D000000}"/>
    <hyperlink ref="A39:E39" r:id="rId25" display="Trinkhalme mit Knickzone" xr:uid="{00000000-0004-0000-0500-00001E000000}"/>
    <hyperlink ref="A40:E40" r:id="rId26" display="Aschenbecher Aluminium" xr:uid="{00000000-0004-0000-0500-00001F000000}"/>
    <hyperlink ref="A41:E41" r:id="rId27" display="Servietten mit eigener Werbung" xr:uid="{00000000-0004-0000-0500-000020000000}"/>
    <hyperlink ref="A43:E43" r:id="rId28" display="Blöckli mit eigener Werbung" xr:uid="{00000000-0004-0000-0500-000021000000}"/>
    <hyperlink ref="A42:E42" r:id="rId29" display="Tischsets mit eigener Werbung" xr:uid="{00000000-0004-0000-0500-000022000000}"/>
    <hyperlink ref="A44:E44" r:id="rId30" display="Plastiktischrolle weiss" xr:uid="{00000000-0004-0000-0500-000023000000}"/>
    <hyperlink ref="A34:E34" r:id="rId31" display="Gabel weiss transparent" xr:uid="{00000000-0004-0000-0500-000024000000}"/>
    <hyperlink ref="A20:E20" r:id="rId32" display="Kartonteller quadratisch Karo" xr:uid="{C4C9F543-38F6-47FB-9533-A5B3A330B80E}"/>
    <hyperlink ref="A21:E21" r:id="rId33" display="Kartonteller rund Naturesse" xr:uid="{FB978596-F1D4-4237-AB8C-7124306BD385}"/>
  </hyperlinks>
  <printOptions verticalCentered="1"/>
  <pageMargins left="0.19685039370078741" right="0.15748031496062992" top="0.74803149606299213" bottom="0.19685039370078741" header="0.19685039370078741" footer="0.47244094488188981"/>
  <pageSetup paperSize="9" orientation="portrait" r:id="rId34"/>
  <headerFooter alignWithMargins="0">
    <oddHeader xml:space="preserve">&amp;L&amp;"Arial,Fett"&amp;14Einwegartikel
Bestellung&amp;R&amp;"Arial,Fett"&amp;11Brauerei Rosengarten AG, 8840 Einsiedeln
&amp;8Tel.      055 418 86 86                         Fax  055 418 86 87        &amp;1°&amp;8
E-Mail bestellung@maisgold.ch      Web www.festevent.ch    </oddHeader>
  </headerFooter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Start</vt:lpstr>
      <vt:lpstr>Bier, Energy &amp; Weine</vt:lpstr>
      <vt:lpstr>Softgetränke</vt:lpstr>
      <vt:lpstr>Spirituosen</vt:lpstr>
      <vt:lpstr>Inventar</vt:lpstr>
      <vt:lpstr>Einwegartikel</vt:lpstr>
      <vt:lpstr>Inventar!Druckbereich</vt:lpstr>
      <vt:lpstr>Start!Kontrollkästchen1</vt:lpstr>
    </vt:vector>
  </TitlesOfParts>
  <Company>Kaufmännische Berufsschule Lachen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Gmür</dc:creator>
  <cp:lastModifiedBy>Patrick Gmür</cp:lastModifiedBy>
  <cp:lastPrinted>2019-03-15T13:21:57Z</cp:lastPrinted>
  <dcterms:created xsi:type="dcterms:W3CDTF">2007-07-27T08:25:00Z</dcterms:created>
  <dcterms:modified xsi:type="dcterms:W3CDTF">2023-02-24T14:08:35Z</dcterms:modified>
</cp:coreProperties>
</file>