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haban\Desktop\"/>
    </mc:Choice>
  </mc:AlternateContent>
  <xr:revisionPtr revIDLastSave="0" documentId="13_ncr:1_{A015D704-FA86-4752-B95B-790AE4DC7A63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Start" sheetId="1" r:id="rId1"/>
    <sheet name="Bier, Energy &amp; Weine" sheetId="2" r:id="rId2"/>
    <sheet name="Softgetränke" sheetId="3" r:id="rId3"/>
    <sheet name="Spirituosen" sheetId="4" r:id="rId4"/>
    <sheet name="Inventar" sheetId="5" r:id="rId5"/>
    <sheet name="Einwegartikel" sheetId="6" r:id="rId6"/>
  </sheets>
  <definedNames>
    <definedName name="_xlnm.Print_Area" localSheetId="4">Inventar!$A$1:$E$47</definedName>
    <definedName name="Kontrollkästchen1" localSheetId="0">Start!$D$53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46" i="6" l="1"/>
  <c r="I46" i="6" s="1"/>
  <c r="I44" i="6"/>
  <c r="I43" i="6"/>
  <c r="I42" i="6"/>
  <c r="I41" i="6"/>
  <c r="I39" i="6"/>
  <c r="I38" i="6"/>
  <c r="I37" i="6"/>
  <c r="I36" i="6"/>
  <c r="I35" i="6"/>
  <c r="I34" i="6"/>
  <c r="I33" i="6"/>
  <c r="I31" i="6"/>
  <c r="I30" i="6"/>
  <c r="I29" i="6"/>
  <c r="I28" i="6"/>
  <c r="I27" i="6"/>
  <c r="I26" i="6"/>
  <c r="I25" i="6"/>
  <c r="I24" i="6"/>
  <c r="I23" i="6"/>
  <c r="I22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H48" i="6" s="1"/>
  <c r="E47" i="5"/>
  <c r="D47" i="5"/>
  <c r="I58" i="4"/>
  <c r="I57" i="4"/>
  <c r="I56" i="4"/>
  <c r="I55" i="4"/>
  <c r="I54" i="4"/>
  <c r="I53" i="4"/>
  <c r="I52" i="4"/>
  <c r="I51" i="4"/>
  <c r="I50" i="4"/>
  <c r="I49" i="4"/>
  <c r="I48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7" i="4"/>
  <c r="I16" i="4"/>
  <c r="I15" i="4"/>
  <c r="I14" i="4"/>
  <c r="I13" i="4"/>
  <c r="I12" i="4"/>
  <c r="I11" i="4"/>
  <c r="I9" i="4"/>
  <c r="I7" i="4"/>
  <c r="I5" i="4"/>
  <c r="I4" i="4"/>
  <c r="I3" i="4"/>
  <c r="H60" i="4" s="1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H52" i="3" s="1"/>
  <c r="I11" i="3"/>
  <c r="I10" i="3"/>
  <c r="I9" i="3"/>
  <c r="I8" i="3"/>
  <c r="I7" i="3"/>
  <c r="I6" i="3"/>
  <c r="I5" i="3"/>
  <c r="I4" i="3"/>
  <c r="I3" i="3"/>
  <c r="I54" i="2"/>
  <c r="I53" i="2"/>
  <c r="I52" i="2"/>
  <c r="I51" i="2"/>
  <c r="I50" i="2"/>
  <c r="I49" i="2"/>
  <c r="I48" i="2"/>
  <c r="I47" i="2"/>
  <c r="I45" i="2"/>
  <c r="I44" i="2"/>
  <c r="I43" i="2"/>
  <c r="I42" i="2"/>
  <c r="I41" i="2"/>
  <c r="I40" i="2"/>
  <c r="I39" i="2"/>
  <c r="I38" i="2"/>
  <c r="I36" i="2"/>
  <c r="I35" i="2"/>
  <c r="I33" i="2"/>
  <c r="I32" i="2"/>
  <c r="I31" i="2"/>
  <c r="I30" i="2"/>
  <c r="I28" i="2"/>
  <c r="I27" i="2"/>
  <c r="I26" i="2"/>
  <c r="I25" i="2"/>
  <c r="I24" i="2"/>
  <c r="I22" i="2"/>
  <c r="I21" i="2"/>
  <c r="I20" i="2"/>
  <c r="I16" i="2"/>
  <c r="I15" i="2"/>
  <c r="I14" i="2"/>
  <c r="I13" i="2"/>
  <c r="I12" i="2"/>
  <c r="I11" i="2"/>
  <c r="I10" i="2"/>
  <c r="I9" i="2"/>
  <c r="H56" i="2" s="1"/>
  <c r="I8" i="2"/>
  <c r="I7" i="2"/>
  <c r="I6" i="2"/>
  <c r="I5" i="2"/>
  <c r="I4" i="2"/>
  <c r="I3" i="2"/>
</calcChain>
</file>

<file path=xl/sharedStrings.xml><?xml version="1.0" encoding="utf-8"?>
<sst xmlns="http://schemas.openxmlformats.org/spreadsheetml/2006/main" count="645" uniqueCount="366">
  <si>
    <t>Anlass</t>
  </si>
  <si>
    <t>Festwirt</t>
  </si>
  <si>
    <t>Name/Bezeichnung:</t>
  </si>
  <si>
    <t>Name:</t>
  </si>
  <si>
    <t>Adresse:</t>
  </si>
  <si>
    <t>Genaue Örtlichkeit:</t>
  </si>
  <si>
    <t>Ort:</t>
  </si>
  <si>
    <t>Tel. privat:</t>
  </si>
  <si>
    <t>Tel. Geschäft:</t>
  </si>
  <si>
    <t>Fax:</t>
  </si>
  <si>
    <t>Natel:</t>
  </si>
  <si>
    <t>E-Mail:</t>
  </si>
  <si>
    <t>Rechnung an</t>
  </si>
  <si>
    <t>Lieferung                Abholung</t>
  </si>
  <si>
    <t>Datum:</t>
  </si>
  <si>
    <t>Zeit:</t>
  </si>
  <si>
    <t>Rückschub</t>
  </si>
  <si>
    <t>Tel.:</t>
  </si>
  <si>
    <t>Biere mit und ohne Alkohol</t>
  </si>
  <si>
    <t>Produkte-
Bezeichnung</t>
  </si>
  <si>
    <t>Art.
Nr.</t>
  </si>
  <si>
    <t>Inhalt</t>
  </si>
  <si>
    <t>Vol. %</t>
  </si>
  <si>
    <t>Gebinde
Depot</t>
  </si>
  <si>
    <t>Menge
Flaschen</t>
  </si>
  <si>
    <t>Menge
 Kiste</t>
  </si>
  <si>
    <t>Einzelpreis
exkl. MWST</t>
  </si>
  <si>
    <t>Kistenpreis
exkl. MWST</t>
  </si>
  <si>
    <r>
      <rPr>
        <b/>
        <sz val="10"/>
        <rFont val="Arial"/>
        <family val="2"/>
        <charset val="1"/>
      </rPr>
      <t>Lager</t>
    </r>
    <r>
      <rPr>
        <sz val="10"/>
        <rFont val="Arial"/>
        <family val="2"/>
        <charset val="1"/>
      </rPr>
      <t xml:space="preserve">-Bier-Gross </t>
    </r>
    <r>
      <rPr>
        <i/>
        <sz val="10"/>
        <rFont val="Arial"/>
        <family val="2"/>
        <charset val="1"/>
      </rPr>
      <t>Glas Bügel</t>
    </r>
  </si>
  <si>
    <t>58cl.</t>
  </si>
  <si>
    <t>15x0.50CHF</t>
  </si>
  <si>
    <r>
      <rPr>
        <b/>
        <sz val="10"/>
        <rFont val="Arial"/>
        <family val="2"/>
        <charset val="1"/>
      </rPr>
      <t>Lager</t>
    </r>
    <r>
      <rPr>
        <sz val="10"/>
        <rFont val="Arial"/>
        <family val="2"/>
        <charset val="1"/>
      </rPr>
      <t xml:space="preserve">-Bier-Gross </t>
    </r>
    <r>
      <rPr>
        <i/>
        <sz val="10"/>
        <rFont val="Arial"/>
        <family val="2"/>
        <charset val="1"/>
      </rPr>
      <t>Glas Kronenkork</t>
    </r>
  </si>
  <si>
    <t>50cl.</t>
  </si>
  <si>
    <t>20x0.30CHF</t>
  </si>
  <si>
    <r>
      <rPr>
        <b/>
        <sz val="10"/>
        <rFont val="Arial"/>
        <family val="2"/>
        <charset val="1"/>
      </rPr>
      <t>Lager</t>
    </r>
    <r>
      <rPr>
        <sz val="10"/>
        <rFont val="Arial"/>
        <family val="2"/>
        <charset val="1"/>
      </rPr>
      <t xml:space="preserve">-Bier-Mini </t>
    </r>
    <r>
      <rPr>
        <i/>
        <sz val="10"/>
        <rFont val="Arial"/>
        <family val="2"/>
        <charset val="1"/>
      </rPr>
      <t>Glas</t>
    </r>
  </si>
  <si>
    <t>33cl.</t>
  </si>
  <si>
    <t>10x0.30CHF</t>
  </si>
  <si>
    <r>
      <rPr>
        <b/>
        <sz val="10"/>
        <rFont val="Arial"/>
        <family val="2"/>
        <charset val="1"/>
      </rPr>
      <t>Lager</t>
    </r>
    <r>
      <rPr>
        <sz val="10"/>
        <rFont val="Arial"/>
        <family val="2"/>
        <charset val="1"/>
      </rPr>
      <t>-Bier Dose</t>
    </r>
  </si>
  <si>
    <t>24x-.-- CHF</t>
  </si>
  <si>
    <r>
      <rPr>
        <b/>
        <sz val="10"/>
        <rFont val="Arial"/>
        <family val="2"/>
        <charset val="1"/>
      </rPr>
      <t>Maisgold</t>
    </r>
    <r>
      <rPr>
        <sz val="10"/>
        <rFont val="Arial"/>
        <family val="2"/>
        <charset val="1"/>
      </rPr>
      <t xml:space="preserve">-Bier </t>
    </r>
    <r>
      <rPr>
        <i/>
        <sz val="10"/>
        <rFont val="Arial"/>
        <family val="2"/>
        <charset val="1"/>
      </rPr>
      <t>Glas</t>
    </r>
  </si>
  <si>
    <r>
      <rPr>
        <b/>
        <sz val="10"/>
        <rFont val="Arial"/>
        <family val="2"/>
        <charset val="1"/>
      </rPr>
      <t>Dinkel</t>
    </r>
    <r>
      <rPr>
        <sz val="10"/>
        <rFont val="Arial"/>
        <family val="2"/>
        <charset val="1"/>
      </rPr>
      <t xml:space="preserve">-Bier </t>
    </r>
    <r>
      <rPr>
        <i/>
        <sz val="10"/>
        <rFont val="Arial"/>
        <family val="2"/>
        <charset val="1"/>
      </rPr>
      <t>Glas</t>
    </r>
  </si>
  <si>
    <t>35cl.</t>
  </si>
  <si>
    <t>10x0.50CHF</t>
  </si>
  <si>
    <r>
      <rPr>
        <b/>
        <sz val="10"/>
        <rFont val="Arial"/>
        <family val="2"/>
        <charset val="1"/>
      </rPr>
      <t>Äs Gäächs</t>
    </r>
    <r>
      <rPr>
        <sz val="10"/>
        <rFont val="Arial"/>
        <family val="2"/>
        <charset val="1"/>
      </rPr>
      <t xml:space="preserve">-Bier </t>
    </r>
    <r>
      <rPr>
        <i/>
        <sz val="10"/>
        <rFont val="Arial"/>
        <family val="2"/>
        <charset val="1"/>
      </rPr>
      <t>Glas</t>
    </r>
  </si>
  <si>
    <r>
      <rPr>
        <b/>
        <sz val="10"/>
        <rFont val="Arial"/>
        <family val="2"/>
        <charset val="1"/>
      </rPr>
      <t xml:space="preserve">Schwyzer Bock </t>
    </r>
    <r>
      <rPr>
        <sz val="10"/>
        <rFont val="Arial"/>
        <family val="2"/>
        <charset val="1"/>
      </rPr>
      <t xml:space="preserve">Bier </t>
    </r>
    <r>
      <rPr>
        <i/>
        <sz val="10"/>
        <rFont val="Arial"/>
        <family val="2"/>
        <charset val="1"/>
      </rPr>
      <t>Glas</t>
    </r>
  </si>
  <si>
    <r>
      <rPr>
        <b/>
        <sz val="10"/>
        <rFont val="Arial"/>
        <family val="2"/>
        <charset val="1"/>
      </rPr>
      <t xml:space="preserve">Schwyzer Böckli </t>
    </r>
    <r>
      <rPr>
        <sz val="10"/>
        <rFont val="Arial"/>
        <family val="2"/>
        <charset val="1"/>
      </rPr>
      <t xml:space="preserve">Bier </t>
    </r>
    <r>
      <rPr>
        <i/>
        <sz val="10"/>
        <rFont val="Arial"/>
        <family val="2"/>
        <charset val="1"/>
      </rPr>
      <t>Glas</t>
    </r>
  </si>
  <si>
    <r>
      <rPr>
        <b/>
        <sz val="10"/>
        <rFont val="Arial"/>
        <family val="2"/>
        <charset val="1"/>
      </rPr>
      <t xml:space="preserve">Weizen </t>
    </r>
    <r>
      <rPr>
        <sz val="10"/>
        <rFont val="Arial"/>
        <family val="2"/>
        <charset val="1"/>
      </rPr>
      <t xml:space="preserve">Bier </t>
    </r>
    <r>
      <rPr>
        <i/>
        <sz val="10"/>
        <rFont val="Arial"/>
        <family val="2"/>
        <charset val="1"/>
      </rPr>
      <t>Glas</t>
    </r>
  </si>
  <si>
    <r>
      <rPr>
        <b/>
        <sz val="10"/>
        <rFont val="Arial"/>
        <family val="2"/>
        <charset val="1"/>
      </rPr>
      <t>Spez</t>
    </r>
    <r>
      <rPr>
        <sz val="10"/>
        <rFont val="Arial"/>
        <family val="2"/>
        <charset val="1"/>
      </rPr>
      <t xml:space="preserve">-Bier </t>
    </r>
    <r>
      <rPr>
        <i/>
        <sz val="10"/>
        <rFont val="Arial"/>
        <family val="2"/>
        <charset val="1"/>
      </rPr>
      <t>Glas</t>
    </r>
  </si>
  <si>
    <r>
      <rPr>
        <b/>
        <sz val="10"/>
        <rFont val="Arial"/>
        <family val="2"/>
        <charset val="1"/>
      </rPr>
      <t>Alpenbier</t>
    </r>
    <r>
      <rPr>
        <sz val="10"/>
        <rFont val="Arial"/>
        <family val="2"/>
        <charset val="1"/>
      </rPr>
      <t xml:space="preserve">-Naturtrüb-Bio </t>
    </r>
    <r>
      <rPr>
        <i/>
        <sz val="10"/>
        <rFont val="Arial"/>
        <family val="2"/>
        <charset val="1"/>
      </rPr>
      <t>Glas</t>
    </r>
  </si>
  <si>
    <r>
      <rPr>
        <b/>
        <sz val="10"/>
        <rFont val="Arial"/>
        <family val="2"/>
        <charset val="1"/>
      </rPr>
      <t>Lager</t>
    </r>
    <r>
      <rPr>
        <sz val="10"/>
        <rFont val="Arial"/>
        <family val="2"/>
        <charset val="1"/>
      </rPr>
      <t>-Bier im Offenausschank Tank</t>
    </r>
  </si>
  <si>
    <t>2000cl.</t>
  </si>
  <si>
    <t>1x50CHF</t>
  </si>
  <si>
    <r>
      <rPr>
        <b/>
        <sz val="10"/>
        <rFont val="Arial"/>
        <family val="2"/>
        <charset val="1"/>
      </rPr>
      <t>Lager</t>
    </r>
    <r>
      <rPr>
        <sz val="10"/>
        <rFont val="Arial"/>
        <family val="2"/>
        <charset val="1"/>
      </rPr>
      <t>-Bier im Partyfass</t>
    </r>
  </si>
  <si>
    <t>1000cl.</t>
  </si>
  <si>
    <t>1x100CHF</t>
  </si>
  <si>
    <r>
      <rPr>
        <b/>
        <sz val="10"/>
        <rFont val="Arial"/>
        <family val="2"/>
        <charset val="1"/>
      </rPr>
      <t>Einsiedler</t>
    </r>
    <r>
      <rPr>
        <sz val="10"/>
        <rFont val="Arial"/>
        <family val="2"/>
        <charset val="1"/>
      </rPr>
      <t xml:space="preserve">-Bier ohne Alkohol </t>
    </r>
    <r>
      <rPr>
        <i/>
        <sz val="10"/>
        <rFont val="Arial"/>
        <family val="2"/>
        <charset val="1"/>
      </rPr>
      <t>Glas</t>
    </r>
  </si>
  <si>
    <t>24x0.30CHF</t>
  </si>
  <si>
    <r>
      <rPr>
        <b/>
        <sz val="10"/>
        <rFont val="Arial"/>
        <family val="2"/>
        <charset val="1"/>
      </rPr>
      <t xml:space="preserve">Einsiedler </t>
    </r>
    <r>
      <rPr>
        <sz val="10"/>
        <rFont val="Arial"/>
        <family val="2"/>
        <charset val="1"/>
      </rPr>
      <t xml:space="preserve">Radler </t>
    </r>
    <r>
      <rPr>
        <i/>
        <sz val="10"/>
        <rFont val="Arial"/>
        <family val="2"/>
        <charset val="1"/>
      </rPr>
      <t xml:space="preserve">Glas </t>
    </r>
  </si>
  <si>
    <r>
      <rPr>
        <b/>
        <sz val="10"/>
        <rFont val="Arial"/>
        <family val="2"/>
        <charset val="1"/>
      </rPr>
      <t xml:space="preserve">Eve-Litchi </t>
    </r>
    <r>
      <rPr>
        <sz val="10"/>
        <rFont val="Arial"/>
        <family val="2"/>
        <charset val="1"/>
      </rPr>
      <t xml:space="preserve">mit Alkohol </t>
    </r>
    <r>
      <rPr>
        <i/>
        <sz val="10"/>
        <rFont val="Arial"/>
        <family val="2"/>
        <charset val="1"/>
      </rPr>
      <t>Glas</t>
    </r>
  </si>
  <si>
    <t>27.5cl.</t>
  </si>
  <si>
    <t>Energy und Spezial Getränke</t>
  </si>
  <si>
    <r>
      <rPr>
        <b/>
        <sz val="10"/>
        <rFont val="Arial"/>
        <family val="2"/>
        <charset val="1"/>
      </rPr>
      <t>Poker</t>
    </r>
    <r>
      <rPr>
        <sz val="10"/>
        <rFont val="Arial"/>
        <family val="2"/>
        <charset val="1"/>
      </rPr>
      <t xml:space="preserve"> Energy Drink Tray Pet</t>
    </r>
  </si>
  <si>
    <t>150cl.</t>
  </si>
  <si>
    <t>6x-.-- CHF</t>
  </si>
  <si>
    <r>
      <rPr>
        <b/>
        <sz val="10"/>
        <rFont val="Arial"/>
        <family val="2"/>
        <charset val="1"/>
      </rPr>
      <t>Trojka</t>
    </r>
    <r>
      <rPr>
        <sz val="10"/>
        <rFont val="Arial"/>
        <family val="2"/>
        <charset val="1"/>
      </rPr>
      <t xml:space="preserve"> Energy Tray Dosen</t>
    </r>
  </si>
  <si>
    <t>25cl.</t>
  </si>
  <si>
    <r>
      <rPr>
        <b/>
        <sz val="10"/>
        <rFont val="Arial"/>
        <family val="2"/>
        <charset val="1"/>
      </rPr>
      <t>Red Bull</t>
    </r>
    <r>
      <rPr>
        <sz val="10"/>
        <rFont val="Arial"/>
        <family val="2"/>
        <charset val="1"/>
      </rPr>
      <t xml:space="preserve"> Energy Dosen</t>
    </r>
  </si>
  <si>
    <r>
      <rPr>
        <b/>
        <sz val="10"/>
        <rFont val="Arial"/>
        <family val="2"/>
        <charset val="1"/>
      </rPr>
      <t xml:space="preserve">El Tony </t>
    </r>
    <r>
      <rPr>
        <sz val="10"/>
        <rFont val="Arial"/>
        <family val="2"/>
        <charset val="1"/>
      </rPr>
      <t>Mate</t>
    </r>
    <r>
      <rPr>
        <b/>
        <sz val="10"/>
        <rFont val="Arial"/>
        <family val="2"/>
        <charset val="1"/>
      </rPr>
      <t xml:space="preserve"> </t>
    </r>
    <r>
      <rPr>
        <sz val="10"/>
        <rFont val="Arial"/>
        <family val="2"/>
        <charset val="1"/>
      </rPr>
      <t>Dose</t>
    </r>
  </si>
  <si>
    <r>
      <rPr>
        <b/>
        <sz val="10"/>
        <rFont val="Arial"/>
        <family val="2"/>
        <charset val="1"/>
      </rPr>
      <t xml:space="preserve">El Tony </t>
    </r>
    <r>
      <rPr>
        <sz val="10"/>
        <rFont val="Arial"/>
        <family val="2"/>
        <charset val="1"/>
      </rPr>
      <t>Mate</t>
    </r>
    <r>
      <rPr>
        <b/>
        <sz val="10"/>
        <rFont val="Arial"/>
        <family val="2"/>
        <charset val="1"/>
      </rPr>
      <t xml:space="preserve"> </t>
    </r>
    <r>
      <rPr>
        <sz val="10"/>
        <rFont val="Arial"/>
        <family val="2"/>
        <charset val="1"/>
      </rPr>
      <t>Glas</t>
    </r>
  </si>
  <si>
    <t>24x0.30 CHF</t>
  </si>
  <si>
    <t>Schaumweine mit Alkohol</t>
  </si>
  <si>
    <r>
      <rPr>
        <b/>
        <sz val="10"/>
        <rFont val="Arial"/>
        <family val="2"/>
        <charset val="1"/>
      </rPr>
      <t>Dettling</t>
    </r>
    <r>
      <rPr>
        <sz val="10"/>
        <rFont val="Arial"/>
        <family val="2"/>
        <charset val="1"/>
      </rPr>
      <t xml:space="preserve"> Silber</t>
    </r>
  </si>
  <si>
    <t>75cl.</t>
  </si>
  <si>
    <r>
      <rPr>
        <b/>
        <sz val="10"/>
        <rFont val="Arial"/>
        <family val="2"/>
        <charset val="1"/>
      </rPr>
      <t xml:space="preserve">Prosecco </t>
    </r>
    <r>
      <rPr>
        <sz val="10"/>
        <rFont val="Arial"/>
        <family val="2"/>
        <charset val="1"/>
      </rPr>
      <t>Goccia D'Oro Spumante</t>
    </r>
  </si>
  <si>
    <r>
      <rPr>
        <sz val="10"/>
        <rFont val="Arial"/>
        <family val="2"/>
        <charset val="1"/>
      </rPr>
      <t>Goccia d'oro</t>
    </r>
    <r>
      <rPr>
        <b/>
        <sz val="10"/>
        <rFont val="Arial"/>
        <family val="2"/>
        <charset val="1"/>
      </rPr>
      <t xml:space="preserve"> Hugo</t>
    </r>
  </si>
  <si>
    <r>
      <rPr>
        <b/>
        <sz val="10"/>
        <rFont val="Arial"/>
        <family val="2"/>
        <charset val="1"/>
      </rPr>
      <t>Prosecco</t>
    </r>
    <r>
      <rPr>
        <sz val="10"/>
        <rFont val="Arial"/>
        <family val="2"/>
        <charset val="1"/>
      </rPr>
      <t xml:space="preserve"> Signore Giuseppe </t>
    </r>
  </si>
  <si>
    <t>Rosé-Weine</t>
  </si>
  <si>
    <t>Buchberger ROSÉ</t>
  </si>
  <si>
    <t>Miraval</t>
  </si>
  <si>
    <t>Rot-Weine</t>
  </si>
  <si>
    <t>Schwyzer</t>
  </si>
  <si>
    <r>
      <rPr>
        <b/>
        <sz val="10"/>
        <rFont val="Arial"/>
        <family val="2"/>
        <charset val="1"/>
      </rPr>
      <t xml:space="preserve">Dôle </t>
    </r>
    <r>
      <rPr>
        <sz val="10"/>
        <rFont val="Arial"/>
        <family val="2"/>
        <charset val="1"/>
      </rPr>
      <t>AOC</t>
    </r>
  </si>
  <si>
    <r>
      <rPr>
        <b/>
        <sz val="10"/>
        <rFont val="Arial"/>
        <family val="2"/>
        <charset val="1"/>
      </rPr>
      <t xml:space="preserve">Leutschner </t>
    </r>
    <r>
      <rPr>
        <sz val="10"/>
        <rFont val="Arial"/>
        <family val="2"/>
        <charset val="1"/>
      </rPr>
      <t>Clevner</t>
    </r>
  </si>
  <si>
    <r>
      <rPr>
        <b/>
        <sz val="10"/>
        <rFont val="Arial"/>
        <family val="2"/>
        <charset val="1"/>
      </rPr>
      <t xml:space="preserve">Pinot Cabernet </t>
    </r>
    <r>
      <rPr>
        <sz val="10"/>
        <rFont val="Arial"/>
        <family val="2"/>
        <charset val="1"/>
      </rPr>
      <t>Zürichsee AOC</t>
    </r>
  </si>
  <si>
    <r>
      <rPr>
        <b/>
        <sz val="10"/>
        <rFont val="Arial"/>
        <family val="2"/>
        <charset val="1"/>
      </rPr>
      <t xml:space="preserve">Hemina </t>
    </r>
    <r>
      <rPr>
        <sz val="10"/>
        <rFont val="Arial"/>
        <family val="2"/>
        <charset val="1"/>
      </rPr>
      <t>Kloster Einsiedeln</t>
    </r>
  </si>
  <si>
    <t>15x-.--CHF</t>
  </si>
  <si>
    <r>
      <rPr>
        <b/>
        <sz val="10"/>
        <rFont val="Arial"/>
        <family val="2"/>
        <charset val="1"/>
      </rPr>
      <t xml:space="preserve">Riposo </t>
    </r>
    <r>
      <rPr>
        <sz val="10"/>
        <rFont val="Arial"/>
        <family val="2"/>
        <charset val="1"/>
      </rPr>
      <t>Svizzera IGT</t>
    </r>
  </si>
  <si>
    <r>
      <rPr>
        <b/>
        <sz val="10"/>
        <rFont val="Arial"/>
        <family val="2"/>
        <charset val="1"/>
      </rPr>
      <t xml:space="preserve">El Coto </t>
    </r>
    <r>
      <rPr>
        <sz val="10"/>
        <rFont val="Arial"/>
        <family val="2"/>
        <charset val="1"/>
      </rPr>
      <t>Rioja Crianza</t>
    </r>
  </si>
  <si>
    <t>12x-.--CHF</t>
  </si>
  <si>
    <r>
      <rPr>
        <b/>
        <sz val="10"/>
        <rFont val="Arial"/>
        <family val="2"/>
        <charset val="1"/>
      </rPr>
      <t xml:space="preserve">Senza Parole </t>
    </r>
    <r>
      <rPr>
        <sz val="10"/>
        <rFont val="Arial"/>
        <family val="2"/>
        <charset val="1"/>
      </rPr>
      <t>Primitivo</t>
    </r>
  </si>
  <si>
    <t>Weiss-Weine</t>
  </si>
  <si>
    <t>Laurenzia</t>
  </si>
  <si>
    <r>
      <rPr>
        <b/>
        <sz val="10"/>
        <rFont val="Arial"/>
        <family val="2"/>
        <charset val="1"/>
      </rPr>
      <t xml:space="preserve">Leutschner </t>
    </r>
    <r>
      <rPr>
        <sz val="10"/>
        <rFont val="Arial"/>
        <family val="2"/>
        <charset val="1"/>
      </rPr>
      <t>Riesling-Sylvaner</t>
    </r>
  </si>
  <si>
    <r>
      <rPr>
        <b/>
        <sz val="10"/>
        <rFont val="Arial"/>
        <family val="2"/>
        <charset val="1"/>
      </rPr>
      <t xml:space="preserve">Féchy </t>
    </r>
    <r>
      <rPr>
        <sz val="10"/>
        <rFont val="Arial"/>
        <family val="2"/>
        <charset val="1"/>
      </rPr>
      <t>blanc AOC</t>
    </r>
  </si>
  <si>
    <r>
      <rPr>
        <b/>
        <sz val="10"/>
        <rFont val="Arial"/>
        <family val="2"/>
        <charset val="1"/>
      </rPr>
      <t xml:space="preserve">Epesses </t>
    </r>
    <r>
      <rPr>
        <sz val="10"/>
        <rFont val="Arial"/>
        <family val="2"/>
        <charset val="1"/>
      </rPr>
      <t>blanc AOC</t>
    </r>
  </si>
  <si>
    <t>Holunderblütenwein</t>
  </si>
  <si>
    <r>
      <rPr>
        <b/>
        <sz val="10"/>
        <rFont val="Arial"/>
        <family val="2"/>
        <charset val="1"/>
      </rPr>
      <t xml:space="preserve">Federweisser </t>
    </r>
    <r>
      <rPr>
        <sz val="10"/>
        <rFont val="Arial"/>
        <family val="2"/>
        <charset val="1"/>
      </rPr>
      <t>Zürichsee AOC</t>
    </r>
  </si>
  <si>
    <t>Gesamttotal</t>
  </si>
  <si>
    <t>Soft-Getränke</t>
  </si>
  <si>
    <r>
      <rPr>
        <b/>
        <sz val="10"/>
        <rFont val="Arial"/>
        <family val="2"/>
        <charset val="1"/>
      </rPr>
      <t>Mineral</t>
    </r>
    <r>
      <rPr>
        <sz val="10"/>
        <rFont val="Arial"/>
        <family val="2"/>
        <charset val="1"/>
      </rPr>
      <t xml:space="preserve"> mit Co2 Pet (Knutwiler)</t>
    </r>
  </si>
  <si>
    <r>
      <rPr>
        <b/>
        <sz val="10"/>
        <rFont val="Arial"/>
        <family val="2"/>
        <charset val="1"/>
      </rPr>
      <t>Mineral</t>
    </r>
    <r>
      <rPr>
        <sz val="10"/>
        <rFont val="Arial"/>
        <family val="2"/>
        <charset val="1"/>
      </rPr>
      <t xml:space="preserve"> mit Co2 </t>
    </r>
    <r>
      <rPr>
        <i/>
        <sz val="10"/>
        <rFont val="Arial"/>
        <family val="2"/>
        <charset val="1"/>
      </rPr>
      <t>Glas</t>
    </r>
    <r>
      <rPr>
        <sz val="10"/>
        <rFont val="Arial"/>
        <family val="2"/>
        <charset val="1"/>
      </rPr>
      <t xml:space="preserve"> (Henniez)</t>
    </r>
  </si>
  <si>
    <r>
      <rPr>
        <b/>
        <sz val="10"/>
        <rFont val="Arial"/>
        <family val="2"/>
        <charset val="1"/>
      </rPr>
      <t>Mineral</t>
    </r>
    <r>
      <rPr>
        <sz val="10"/>
        <rFont val="Arial"/>
        <family val="2"/>
        <charset val="1"/>
      </rPr>
      <t xml:space="preserve"> ohne Co2 Pet (Knutwiler)</t>
    </r>
  </si>
  <si>
    <r>
      <rPr>
        <b/>
        <sz val="10"/>
        <rFont val="Arial"/>
        <family val="2"/>
        <charset val="1"/>
      </rPr>
      <t>Mineral</t>
    </r>
    <r>
      <rPr>
        <sz val="10"/>
        <rFont val="Arial"/>
        <family val="2"/>
        <charset val="1"/>
      </rPr>
      <t xml:space="preserve"> ohne Co2 </t>
    </r>
    <r>
      <rPr>
        <i/>
        <sz val="10"/>
        <rFont val="Arial"/>
        <family val="2"/>
        <charset val="1"/>
      </rPr>
      <t>Glas</t>
    </r>
    <r>
      <rPr>
        <sz val="10"/>
        <rFont val="Arial"/>
        <family val="2"/>
        <charset val="1"/>
      </rPr>
      <t xml:space="preserve"> (Henniez)</t>
    </r>
  </si>
  <si>
    <r>
      <rPr>
        <b/>
        <sz val="10"/>
        <rFont val="Arial"/>
        <family val="2"/>
        <charset val="1"/>
      </rPr>
      <t xml:space="preserve">Coca-Cola </t>
    </r>
    <r>
      <rPr>
        <sz val="10"/>
        <rFont val="Arial"/>
        <family val="2"/>
        <charset val="1"/>
      </rPr>
      <t>Pet</t>
    </r>
  </si>
  <si>
    <r>
      <rPr>
        <b/>
        <sz val="10"/>
        <rFont val="Arial"/>
        <family val="2"/>
        <charset val="1"/>
      </rPr>
      <t xml:space="preserve">Coca-Cola </t>
    </r>
    <r>
      <rPr>
        <i/>
        <sz val="10"/>
        <rFont val="Arial"/>
        <family val="2"/>
        <charset val="1"/>
      </rPr>
      <t>Glas</t>
    </r>
  </si>
  <si>
    <r>
      <rPr>
        <b/>
        <sz val="10"/>
        <rFont val="Arial"/>
        <family val="2"/>
        <charset val="1"/>
      </rPr>
      <t xml:space="preserve">Coca-Cola </t>
    </r>
    <r>
      <rPr>
        <sz val="10"/>
        <rFont val="Arial"/>
        <family val="2"/>
        <charset val="1"/>
      </rPr>
      <t>Zero Pet</t>
    </r>
  </si>
  <si>
    <r>
      <rPr>
        <b/>
        <sz val="10"/>
        <rFont val="Arial"/>
        <family val="2"/>
        <charset val="1"/>
      </rPr>
      <t xml:space="preserve">Coca-Cola </t>
    </r>
    <r>
      <rPr>
        <sz val="10"/>
        <rFont val="Arial"/>
        <family val="2"/>
        <charset val="1"/>
      </rPr>
      <t>Zero</t>
    </r>
    <r>
      <rPr>
        <b/>
        <sz val="10"/>
        <rFont val="Arial"/>
        <family val="2"/>
        <charset val="1"/>
      </rPr>
      <t xml:space="preserve"> </t>
    </r>
    <r>
      <rPr>
        <sz val="10"/>
        <rFont val="Arial"/>
        <family val="2"/>
        <charset val="1"/>
      </rPr>
      <t>Pet</t>
    </r>
  </si>
  <si>
    <r>
      <rPr>
        <b/>
        <sz val="10"/>
        <rFont val="Arial"/>
        <family val="2"/>
        <charset val="1"/>
      </rPr>
      <t xml:space="preserve">Coca-Cola </t>
    </r>
    <r>
      <rPr>
        <sz val="10"/>
        <rFont val="Arial"/>
        <family val="2"/>
        <charset val="1"/>
      </rPr>
      <t>Zero</t>
    </r>
    <r>
      <rPr>
        <b/>
        <sz val="10"/>
        <rFont val="Arial"/>
        <family val="2"/>
        <charset val="1"/>
      </rPr>
      <t xml:space="preserve"> </t>
    </r>
    <r>
      <rPr>
        <i/>
        <sz val="10"/>
        <rFont val="Arial"/>
        <family val="2"/>
        <charset val="1"/>
      </rPr>
      <t>Glas</t>
    </r>
  </si>
  <si>
    <r>
      <rPr>
        <b/>
        <sz val="10"/>
        <rFont val="Arial"/>
        <family val="2"/>
        <charset val="1"/>
      </rPr>
      <t xml:space="preserve">Rivella </t>
    </r>
    <r>
      <rPr>
        <sz val="10"/>
        <rFont val="Arial"/>
        <family val="2"/>
        <charset val="1"/>
      </rPr>
      <t>rot Pet</t>
    </r>
  </si>
  <si>
    <r>
      <rPr>
        <b/>
        <sz val="10"/>
        <rFont val="Arial"/>
        <family val="2"/>
        <charset val="1"/>
      </rPr>
      <t xml:space="preserve">Rivella </t>
    </r>
    <r>
      <rPr>
        <sz val="10"/>
        <rFont val="Arial"/>
        <family val="2"/>
        <charset val="1"/>
      </rPr>
      <t xml:space="preserve">rot </t>
    </r>
    <r>
      <rPr>
        <i/>
        <sz val="10"/>
        <rFont val="Arial"/>
        <family val="2"/>
        <charset val="1"/>
      </rPr>
      <t>Glas</t>
    </r>
  </si>
  <si>
    <r>
      <rPr>
        <b/>
        <sz val="10"/>
        <rFont val="Arial"/>
        <family val="2"/>
        <charset val="1"/>
      </rPr>
      <t xml:space="preserve">Rivella </t>
    </r>
    <r>
      <rPr>
        <sz val="10"/>
        <rFont val="Arial"/>
        <family val="2"/>
        <charset val="1"/>
      </rPr>
      <t>blau Pet</t>
    </r>
  </si>
  <si>
    <r>
      <rPr>
        <b/>
        <sz val="10"/>
        <rFont val="Arial"/>
        <family val="2"/>
        <charset val="1"/>
      </rPr>
      <t xml:space="preserve">Rivella </t>
    </r>
    <r>
      <rPr>
        <sz val="10"/>
        <rFont val="Arial"/>
        <family val="2"/>
        <charset val="1"/>
      </rPr>
      <t xml:space="preserve">blau </t>
    </r>
    <r>
      <rPr>
        <i/>
        <sz val="10"/>
        <rFont val="Arial"/>
        <family val="2"/>
        <charset val="1"/>
      </rPr>
      <t>Glas</t>
    </r>
  </si>
  <si>
    <r>
      <rPr>
        <b/>
        <sz val="10"/>
        <rFont val="Arial"/>
        <family val="2"/>
        <charset val="1"/>
      </rPr>
      <t xml:space="preserve">Citro </t>
    </r>
    <r>
      <rPr>
        <sz val="10"/>
        <rFont val="Arial"/>
        <family val="2"/>
        <charset val="1"/>
      </rPr>
      <t>Pet</t>
    </r>
    <r>
      <rPr>
        <b/>
        <sz val="10"/>
        <rFont val="Arial"/>
        <family val="2"/>
        <charset val="1"/>
      </rPr>
      <t xml:space="preserve"> </t>
    </r>
    <r>
      <rPr>
        <sz val="10"/>
        <rFont val="Arial"/>
        <family val="2"/>
        <charset val="1"/>
      </rPr>
      <t>(Pilatus)</t>
    </r>
  </si>
  <si>
    <r>
      <rPr>
        <b/>
        <sz val="10"/>
        <rFont val="Arial"/>
        <family val="2"/>
        <charset val="1"/>
      </rPr>
      <t xml:space="preserve">Citro </t>
    </r>
    <r>
      <rPr>
        <sz val="10"/>
        <rFont val="Arial"/>
        <family val="2"/>
        <charset val="1"/>
      </rPr>
      <t>Pet</t>
    </r>
    <r>
      <rPr>
        <b/>
        <sz val="10"/>
        <rFont val="Arial"/>
        <family val="2"/>
        <charset val="1"/>
      </rPr>
      <t xml:space="preserve"> </t>
    </r>
    <r>
      <rPr>
        <sz val="10"/>
        <rFont val="Arial"/>
        <family val="2"/>
        <charset val="1"/>
      </rPr>
      <t>(Elmer)</t>
    </r>
  </si>
  <si>
    <r>
      <rPr>
        <b/>
        <sz val="10"/>
        <rFont val="Arial"/>
        <family val="2"/>
        <charset val="1"/>
      </rPr>
      <t xml:space="preserve">Citro </t>
    </r>
    <r>
      <rPr>
        <i/>
        <sz val="10"/>
        <rFont val="Arial"/>
        <family val="2"/>
        <charset val="1"/>
      </rPr>
      <t>Glas</t>
    </r>
    <r>
      <rPr>
        <b/>
        <sz val="10"/>
        <rFont val="Arial"/>
        <family val="2"/>
        <charset val="1"/>
      </rPr>
      <t xml:space="preserve"> </t>
    </r>
    <r>
      <rPr>
        <sz val="10"/>
        <rFont val="Arial"/>
        <family val="2"/>
        <charset val="1"/>
      </rPr>
      <t>(Elmer)</t>
    </r>
  </si>
  <si>
    <r>
      <rPr>
        <b/>
        <sz val="10"/>
        <rFont val="Arial"/>
        <family val="2"/>
        <charset val="1"/>
      </rPr>
      <t>Orange</t>
    </r>
    <r>
      <rPr>
        <sz val="10"/>
        <rFont val="Arial"/>
        <family val="2"/>
        <charset val="1"/>
      </rPr>
      <t xml:space="preserve"> Pet (Pilatus)</t>
    </r>
  </si>
  <si>
    <r>
      <rPr>
        <b/>
        <sz val="10"/>
        <rFont val="Arial"/>
        <family val="2"/>
        <charset val="1"/>
      </rPr>
      <t xml:space="preserve">Orange </t>
    </r>
    <r>
      <rPr>
        <sz val="10"/>
        <rFont val="Arial"/>
        <family val="2"/>
        <charset val="1"/>
      </rPr>
      <t>Pet (Fanta)</t>
    </r>
  </si>
  <si>
    <r>
      <rPr>
        <b/>
        <sz val="10"/>
        <rFont val="Arial"/>
        <family val="2"/>
        <charset val="1"/>
      </rPr>
      <t xml:space="preserve">Sinalco </t>
    </r>
    <r>
      <rPr>
        <sz val="10"/>
        <rFont val="Arial"/>
        <family val="2"/>
        <charset val="1"/>
      </rPr>
      <t>Pet</t>
    </r>
  </si>
  <si>
    <r>
      <rPr>
        <b/>
        <sz val="10"/>
        <rFont val="Arial"/>
        <family val="2"/>
        <charset val="1"/>
      </rPr>
      <t>Sinalco</t>
    </r>
    <r>
      <rPr>
        <sz val="10"/>
        <rFont val="Arial"/>
        <family val="2"/>
        <charset val="1"/>
      </rPr>
      <t xml:space="preserve"> Pet </t>
    </r>
  </si>
  <si>
    <r>
      <rPr>
        <b/>
        <sz val="10"/>
        <rFont val="Arial"/>
        <family val="2"/>
        <charset val="1"/>
      </rPr>
      <t>Sinalco</t>
    </r>
    <r>
      <rPr>
        <sz val="10"/>
        <rFont val="Arial"/>
        <family val="2"/>
        <charset val="1"/>
      </rPr>
      <t xml:space="preserve"> </t>
    </r>
    <r>
      <rPr>
        <i/>
        <sz val="10"/>
        <rFont val="Arial"/>
        <family val="2"/>
        <charset val="1"/>
      </rPr>
      <t>Glas</t>
    </r>
    <r>
      <rPr>
        <sz val="10"/>
        <rFont val="Arial"/>
        <family val="2"/>
        <charset val="1"/>
      </rPr>
      <t xml:space="preserve"> </t>
    </r>
  </si>
  <si>
    <r>
      <rPr>
        <b/>
        <sz val="10"/>
        <rFont val="Arial"/>
        <family val="2"/>
        <charset val="1"/>
      </rPr>
      <t xml:space="preserve">Eistee </t>
    </r>
    <r>
      <rPr>
        <sz val="10"/>
        <rFont val="Arial"/>
        <family val="2"/>
        <charset val="1"/>
      </rPr>
      <t>Pet (Knutwiler)</t>
    </r>
  </si>
  <si>
    <r>
      <rPr>
        <b/>
        <sz val="10"/>
        <rFont val="Arial"/>
        <family val="2"/>
        <charset val="1"/>
      </rPr>
      <t xml:space="preserve">Eistee </t>
    </r>
    <r>
      <rPr>
        <i/>
        <sz val="10"/>
        <rFont val="Arial"/>
        <family val="2"/>
        <charset val="1"/>
      </rPr>
      <t>Glas</t>
    </r>
    <r>
      <rPr>
        <sz val="10"/>
        <rFont val="Arial"/>
        <family val="2"/>
        <charset val="1"/>
      </rPr>
      <t xml:space="preserve"> (Fusetea)</t>
    </r>
  </si>
  <si>
    <r>
      <rPr>
        <b/>
        <sz val="10"/>
        <rFont val="Arial"/>
        <family val="2"/>
        <charset val="1"/>
      </rPr>
      <t>Schweppes</t>
    </r>
    <r>
      <rPr>
        <sz val="10"/>
        <rFont val="Arial"/>
        <family val="2"/>
        <charset val="1"/>
      </rPr>
      <t xml:space="preserve"> Tonic Pet</t>
    </r>
  </si>
  <si>
    <t>100cl.</t>
  </si>
  <si>
    <r>
      <rPr>
        <b/>
        <sz val="10"/>
        <rFont val="Arial"/>
        <family val="2"/>
        <charset val="1"/>
      </rPr>
      <t>Schweppes</t>
    </r>
    <r>
      <rPr>
        <sz val="10"/>
        <rFont val="Arial"/>
        <family val="2"/>
        <charset val="1"/>
      </rPr>
      <t xml:space="preserve"> Tonic </t>
    </r>
    <r>
      <rPr>
        <i/>
        <sz val="10"/>
        <rFont val="Arial"/>
        <family val="2"/>
        <charset val="1"/>
      </rPr>
      <t>Glas</t>
    </r>
  </si>
  <si>
    <t>20cl.</t>
  </si>
  <si>
    <t>30x0.30 CHF</t>
  </si>
  <si>
    <r>
      <rPr>
        <b/>
        <sz val="10"/>
        <rFont val="Arial"/>
        <family val="2"/>
        <charset val="1"/>
      </rPr>
      <t>Schweppes</t>
    </r>
    <r>
      <rPr>
        <sz val="10"/>
        <rFont val="Arial"/>
        <family val="2"/>
        <charset val="1"/>
      </rPr>
      <t xml:space="preserve"> Bitter Pet</t>
    </r>
  </si>
  <si>
    <r>
      <rPr>
        <b/>
        <sz val="10"/>
        <rFont val="Arial"/>
        <family val="2"/>
        <charset val="1"/>
      </rPr>
      <t>Schweppes</t>
    </r>
    <r>
      <rPr>
        <sz val="10"/>
        <rFont val="Arial"/>
        <family val="2"/>
        <charset val="1"/>
      </rPr>
      <t xml:space="preserve"> Bitter </t>
    </r>
    <r>
      <rPr>
        <i/>
        <sz val="10"/>
        <rFont val="Arial"/>
        <family val="2"/>
        <charset val="1"/>
      </rPr>
      <t>Glas</t>
    </r>
  </si>
  <si>
    <r>
      <rPr>
        <b/>
        <sz val="10"/>
        <rFont val="Arial"/>
        <family val="2"/>
        <charset val="1"/>
      </rPr>
      <t>Schweppes</t>
    </r>
    <r>
      <rPr>
        <sz val="10"/>
        <rFont val="Arial"/>
        <family val="2"/>
        <charset val="1"/>
      </rPr>
      <t xml:space="preserve"> Wild Berry </t>
    </r>
    <r>
      <rPr>
        <i/>
        <sz val="10"/>
        <rFont val="Arial"/>
        <family val="2"/>
        <charset val="1"/>
      </rPr>
      <t>Pet</t>
    </r>
  </si>
  <si>
    <t>6x -.-- CHF</t>
  </si>
  <si>
    <t>Obst und Fruchtsäfte</t>
  </si>
  <si>
    <r>
      <rPr>
        <b/>
        <sz val="10"/>
        <rFont val="Arial"/>
        <family val="2"/>
        <charset val="1"/>
      </rPr>
      <t xml:space="preserve">Shorley </t>
    </r>
    <r>
      <rPr>
        <sz val="10"/>
        <rFont val="Arial"/>
        <family val="2"/>
        <charset val="1"/>
      </rPr>
      <t>Pet (Möhl)</t>
    </r>
  </si>
  <si>
    <r>
      <rPr>
        <b/>
        <sz val="10"/>
        <rFont val="Arial"/>
        <family val="2"/>
        <charset val="1"/>
      </rPr>
      <t xml:space="preserve">Shorley </t>
    </r>
    <r>
      <rPr>
        <i/>
        <sz val="10"/>
        <rFont val="Arial"/>
        <family val="2"/>
        <charset val="1"/>
      </rPr>
      <t>Glas</t>
    </r>
    <r>
      <rPr>
        <sz val="10"/>
        <rFont val="Arial"/>
        <family val="2"/>
        <charset val="1"/>
      </rPr>
      <t xml:space="preserve"> (Möhl)</t>
    </r>
  </si>
  <si>
    <r>
      <rPr>
        <b/>
        <sz val="10"/>
        <rFont val="Arial"/>
        <family val="2"/>
        <charset val="1"/>
      </rPr>
      <t xml:space="preserve">Süssmost </t>
    </r>
    <r>
      <rPr>
        <sz val="10"/>
        <rFont val="Arial"/>
        <family val="2"/>
        <charset val="1"/>
      </rPr>
      <t>Pet (Möhl)</t>
    </r>
  </si>
  <si>
    <r>
      <rPr>
        <b/>
        <sz val="10"/>
        <rFont val="Arial"/>
        <family val="2"/>
        <charset val="1"/>
      </rPr>
      <t xml:space="preserve">Süssmost </t>
    </r>
    <r>
      <rPr>
        <sz val="10"/>
        <rFont val="Arial"/>
        <family val="2"/>
        <charset val="1"/>
      </rPr>
      <t>Pet (Ramseier)</t>
    </r>
  </si>
  <si>
    <r>
      <rPr>
        <b/>
        <sz val="10"/>
        <rFont val="Arial"/>
        <family val="2"/>
        <charset val="1"/>
      </rPr>
      <t xml:space="preserve">Süssmost </t>
    </r>
    <r>
      <rPr>
        <i/>
        <sz val="10"/>
        <rFont val="Arial"/>
        <family val="2"/>
        <charset val="1"/>
      </rPr>
      <t>Glas</t>
    </r>
    <r>
      <rPr>
        <sz val="10"/>
        <rFont val="Arial"/>
        <family val="2"/>
        <charset val="1"/>
      </rPr>
      <t xml:space="preserve"> (Möhl)</t>
    </r>
  </si>
  <si>
    <r>
      <rPr>
        <b/>
        <sz val="10"/>
        <rFont val="Arial"/>
        <family val="2"/>
        <charset val="1"/>
      </rPr>
      <t>Möhl-Saft</t>
    </r>
    <r>
      <rPr>
        <sz val="10"/>
        <rFont val="Arial"/>
        <family val="2"/>
        <charset val="1"/>
      </rPr>
      <t xml:space="preserve"> klar mit Alkohol </t>
    </r>
    <r>
      <rPr>
        <i/>
        <sz val="10"/>
        <rFont val="Arial"/>
        <family val="2"/>
        <charset val="1"/>
      </rPr>
      <t>Glas</t>
    </r>
  </si>
  <si>
    <r>
      <rPr>
        <b/>
        <sz val="10"/>
        <rFont val="Arial"/>
        <family val="2"/>
        <charset val="1"/>
      </rPr>
      <t>Möhl-Saft</t>
    </r>
    <r>
      <rPr>
        <sz val="10"/>
        <rFont val="Arial"/>
        <family val="2"/>
        <charset val="1"/>
      </rPr>
      <t xml:space="preserve"> trüb mit Alkohol </t>
    </r>
    <r>
      <rPr>
        <i/>
        <sz val="10"/>
        <rFont val="Arial"/>
        <family val="2"/>
        <charset val="1"/>
      </rPr>
      <t>Glas</t>
    </r>
  </si>
  <si>
    <r>
      <rPr>
        <b/>
        <sz val="10"/>
        <rFont val="Arial"/>
        <family val="2"/>
        <charset val="1"/>
      </rPr>
      <t>Möhl-Saft</t>
    </r>
    <r>
      <rPr>
        <sz val="10"/>
        <rFont val="Arial"/>
        <family val="2"/>
        <charset val="1"/>
      </rPr>
      <t xml:space="preserve"> klar </t>
    </r>
    <r>
      <rPr>
        <b/>
        <sz val="10"/>
        <rFont val="Arial"/>
        <family val="2"/>
        <charset val="1"/>
      </rPr>
      <t>ohne</t>
    </r>
    <r>
      <rPr>
        <sz val="10"/>
        <rFont val="Arial"/>
        <family val="2"/>
        <charset val="1"/>
      </rPr>
      <t xml:space="preserve"> Alkohol </t>
    </r>
    <r>
      <rPr>
        <i/>
        <sz val="10"/>
        <rFont val="Arial"/>
        <family val="2"/>
        <charset val="1"/>
      </rPr>
      <t>Glas</t>
    </r>
  </si>
  <si>
    <r>
      <rPr>
        <b/>
        <sz val="10"/>
        <rFont val="Arial"/>
        <family val="2"/>
        <charset val="1"/>
      </rPr>
      <t>Möhl-Saft</t>
    </r>
    <r>
      <rPr>
        <sz val="10"/>
        <rFont val="Arial"/>
        <family val="2"/>
        <charset val="1"/>
      </rPr>
      <t xml:space="preserve"> trüb </t>
    </r>
    <r>
      <rPr>
        <b/>
        <sz val="10"/>
        <rFont val="Arial"/>
        <family val="2"/>
        <charset val="1"/>
      </rPr>
      <t>ohne</t>
    </r>
    <r>
      <rPr>
        <sz val="10"/>
        <rFont val="Arial"/>
        <family val="2"/>
        <charset val="1"/>
      </rPr>
      <t xml:space="preserve"> Alkohol </t>
    </r>
    <r>
      <rPr>
        <i/>
        <sz val="10"/>
        <rFont val="Arial"/>
        <family val="2"/>
        <charset val="1"/>
      </rPr>
      <t>Glas</t>
    </r>
  </si>
  <si>
    <r>
      <rPr>
        <b/>
        <sz val="10"/>
        <rFont val="Arial"/>
        <family val="2"/>
        <charset val="1"/>
      </rPr>
      <t>Orangensaft</t>
    </r>
    <r>
      <rPr>
        <sz val="10"/>
        <rFont val="Arial"/>
        <family val="2"/>
        <charset val="1"/>
      </rPr>
      <t xml:space="preserve"> 100% (Ramseier) </t>
    </r>
    <r>
      <rPr>
        <i/>
        <sz val="10"/>
        <rFont val="Arial"/>
        <family val="2"/>
        <charset val="1"/>
      </rPr>
      <t>Glas</t>
    </r>
  </si>
  <si>
    <t>12x0.50CHF</t>
  </si>
  <si>
    <r>
      <rPr>
        <b/>
        <sz val="10"/>
        <rFont val="Arial"/>
        <family val="2"/>
        <charset val="1"/>
      </rPr>
      <t xml:space="preserve">Ananassaft </t>
    </r>
    <r>
      <rPr>
        <sz val="10"/>
        <rFont val="Arial"/>
        <family val="2"/>
        <charset val="1"/>
      </rPr>
      <t xml:space="preserve">(Granini) </t>
    </r>
    <r>
      <rPr>
        <i/>
        <sz val="10"/>
        <rFont val="Arial"/>
        <family val="2"/>
        <charset val="1"/>
      </rPr>
      <t>Glas</t>
    </r>
  </si>
  <si>
    <t>6x0.50CHF</t>
  </si>
  <si>
    <r>
      <rPr>
        <b/>
        <sz val="10"/>
        <rFont val="Arial"/>
        <family val="2"/>
        <charset val="1"/>
      </rPr>
      <t>Cranberry</t>
    </r>
    <r>
      <rPr>
        <sz val="10"/>
        <rFont val="Arial"/>
        <family val="2"/>
        <charset val="1"/>
      </rPr>
      <t xml:space="preserve"> (Schlör) </t>
    </r>
    <r>
      <rPr>
        <i/>
        <sz val="10"/>
        <rFont val="Arial"/>
        <family val="2"/>
        <charset val="1"/>
      </rPr>
      <t>Glas</t>
    </r>
  </si>
  <si>
    <t>Spirituosen</t>
  </si>
  <si>
    <t>Menge
Karton</t>
  </si>
  <si>
    <t>Menge
1 Einheit</t>
  </si>
  <si>
    <t>Menge
1 Karton</t>
  </si>
  <si>
    <t>Kartonpreis
exkl. MWST</t>
  </si>
  <si>
    <r>
      <rPr>
        <b/>
        <sz val="10"/>
        <rFont val="Arial"/>
        <family val="2"/>
        <charset val="1"/>
      </rPr>
      <t>Trojka</t>
    </r>
    <r>
      <rPr>
        <sz val="10"/>
        <rFont val="Arial"/>
        <family val="2"/>
        <charset val="1"/>
      </rPr>
      <t xml:space="preserve"> Vodka Red</t>
    </r>
  </si>
  <si>
    <t>70cl.</t>
  </si>
  <si>
    <r>
      <rPr>
        <b/>
        <sz val="10"/>
        <rFont val="Arial"/>
        <family val="2"/>
        <charset val="1"/>
      </rPr>
      <t>Trojka</t>
    </r>
    <r>
      <rPr>
        <sz val="10"/>
        <rFont val="Arial"/>
        <family val="2"/>
        <charset val="1"/>
      </rPr>
      <t xml:space="preserve"> Vodka Blue</t>
    </r>
  </si>
  <si>
    <r>
      <rPr>
        <b/>
        <sz val="10"/>
        <rFont val="Arial"/>
        <family val="2"/>
        <charset val="1"/>
      </rPr>
      <t>Trojka</t>
    </r>
    <r>
      <rPr>
        <sz val="10"/>
        <rFont val="Arial"/>
        <family val="2"/>
        <charset val="1"/>
      </rPr>
      <t xml:space="preserve"> Vodka Green</t>
    </r>
  </si>
  <si>
    <r>
      <rPr>
        <b/>
        <sz val="10"/>
        <rFont val="Arial"/>
        <family val="2"/>
        <charset val="1"/>
      </rPr>
      <t>Trojka</t>
    </r>
    <r>
      <rPr>
        <sz val="10"/>
        <rFont val="Arial"/>
        <family val="2"/>
        <charset val="1"/>
      </rPr>
      <t xml:space="preserve"> Vodka Green gross</t>
    </r>
  </si>
  <si>
    <t>455cl.</t>
  </si>
  <si>
    <r>
      <rPr>
        <b/>
        <sz val="10"/>
        <rFont val="Arial"/>
        <family val="2"/>
        <charset val="1"/>
      </rPr>
      <t>Trojka</t>
    </r>
    <r>
      <rPr>
        <sz val="10"/>
        <rFont val="Arial"/>
        <family val="2"/>
        <charset val="1"/>
      </rPr>
      <t xml:space="preserve"> Vodka Black</t>
    </r>
  </si>
  <si>
    <r>
      <rPr>
        <b/>
        <sz val="10"/>
        <rFont val="Arial"/>
        <family val="2"/>
        <charset val="1"/>
      </rPr>
      <t>Trojka</t>
    </r>
    <r>
      <rPr>
        <sz val="10"/>
        <rFont val="Arial"/>
        <family val="2"/>
        <charset val="1"/>
      </rPr>
      <t xml:space="preserve"> Vodka Black gross</t>
    </r>
  </si>
  <si>
    <r>
      <rPr>
        <b/>
        <sz val="10"/>
        <rFont val="Arial"/>
        <family val="2"/>
        <charset val="1"/>
      </rPr>
      <t>Trojka</t>
    </r>
    <r>
      <rPr>
        <sz val="10"/>
        <rFont val="Arial"/>
        <family val="2"/>
        <charset val="1"/>
      </rPr>
      <t xml:space="preserve"> Vodka Pure Grain </t>
    </r>
  </si>
  <si>
    <r>
      <rPr>
        <b/>
        <sz val="10"/>
        <rFont val="Arial"/>
        <family val="2"/>
        <charset val="1"/>
      </rPr>
      <t>Trojka</t>
    </r>
    <r>
      <rPr>
        <sz val="10"/>
        <rFont val="Arial"/>
        <family val="2"/>
        <charset val="1"/>
      </rPr>
      <t xml:space="preserve"> Vodka Pure Grain gross</t>
    </r>
  </si>
  <si>
    <r>
      <rPr>
        <b/>
        <sz val="10"/>
        <rFont val="Arial"/>
        <family val="2"/>
        <charset val="1"/>
      </rPr>
      <t xml:space="preserve">Trojka </t>
    </r>
    <r>
      <rPr>
        <sz val="10"/>
        <rFont val="Arial"/>
        <family val="2"/>
        <charset val="1"/>
      </rPr>
      <t>Greench</t>
    </r>
  </si>
  <si>
    <r>
      <rPr>
        <b/>
        <sz val="10"/>
        <rFont val="Arial"/>
        <family val="2"/>
        <charset val="1"/>
      </rPr>
      <t>Trojka</t>
    </r>
    <r>
      <rPr>
        <sz val="10"/>
        <rFont val="Arial"/>
        <family val="2"/>
        <charset val="1"/>
      </rPr>
      <t xml:space="preserve"> Vodka Pink</t>
    </r>
  </si>
  <si>
    <r>
      <rPr>
        <b/>
        <sz val="10"/>
        <rFont val="Arial"/>
        <family val="2"/>
        <charset val="1"/>
      </rPr>
      <t>Trojka</t>
    </r>
    <r>
      <rPr>
        <sz val="10"/>
        <rFont val="Arial"/>
        <family val="2"/>
        <charset val="1"/>
      </rPr>
      <t xml:space="preserve"> Vodka Orange</t>
    </r>
  </si>
  <si>
    <r>
      <rPr>
        <b/>
        <sz val="10"/>
        <rFont val="Arial"/>
        <family val="2"/>
        <charset val="1"/>
      </rPr>
      <t>Trojka</t>
    </r>
    <r>
      <rPr>
        <sz val="10"/>
        <rFont val="Arial"/>
        <family val="2"/>
        <charset val="1"/>
      </rPr>
      <t xml:space="preserve"> Vodka Yellow</t>
    </r>
  </si>
  <si>
    <r>
      <rPr>
        <b/>
        <sz val="10"/>
        <rFont val="Arial"/>
        <family val="2"/>
        <charset val="1"/>
      </rPr>
      <t xml:space="preserve">Vodka </t>
    </r>
    <r>
      <rPr>
        <sz val="10"/>
        <rFont val="Arial"/>
        <family val="2"/>
        <charset val="1"/>
      </rPr>
      <t>Absolut</t>
    </r>
  </si>
  <si>
    <r>
      <rPr>
        <b/>
        <sz val="10"/>
        <rFont val="Arial"/>
        <family val="2"/>
        <charset val="1"/>
      </rPr>
      <t xml:space="preserve">Rum </t>
    </r>
    <r>
      <rPr>
        <sz val="10"/>
        <rFont val="Arial"/>
        <family val="2"/>
        <charset val="1"/>
      </rPr>
      <t>Captain Morgen</t>
    </r>
  </si>
  <si>
    <r>
      <rPr>
        <b/>
        <sz val="10"/>
        <rFont val="Arial"/>
        <family val="2"/>
        <charset val="1"/>
      </rPr>
      <t>Whisky</t>
    </r>
    <r>
      <rPr>
        <sz val="10"/>
        <rFont val="Arial"/>
        <family val="2"/>
        <charset val="1"/>
      </rPr>
      <t xml:space="preserve"> Gold Label</t>
    </r>
  </si>
  <si>
    <r>
      <rPr>
        <b/>
        <sz val="10"/>
        <rFont val="Arial"/>
        <family val="2"/>
        <charset val="1"/>
      </rPr>
      <t>Whisky</t>
    </r>
    <r>
      <rPr>
        <sz val="10"/>
        <rFont val="Arial"/>
        <family val="2"/>
        <charset val="1"/>
      </rPr>
      <t xml:space="preserve"> Gold Label gross</t>
    </r>
  </si>
  <si>
    <r>
      <rPr>
        <b/>
        <sz val="10"/>
        <rFont val="Arial"/>
        <family val="2"/>
        <charset val="1"/>
      </rPr>
      <t>Whisky</t>
    </r>
    <r>
      <rPr>
        <sz val="10"/>
        <rFont val="Arial"/>
        <family val="2"/>
        <charset val="1"/>
      </rPr>
      <t xml:space="preserve"> Ballantine's</t>
    </r>
  </si>
  <si>
    <r>
      <rPr>
        <b/>
        <sz val="10"/>
        <rFont val="Arial"/>
        <family val="2"/>
        <charset val="1"/>
      </rPr>
      <t>Bacardi</t>
    </r>
    <r>
      <rPr>
        <sz val="10"/>
        <rFont val="Arial"/>
        <family val="2"/>
        <charset val="1"/>
      </rPr>
      <t xml:space="preserve"> Superior (Rum)</t>
    </r>
  </si>
  <si>
    <t>4780</t>
  </si>
  <si>
    <r>
      <rPr>
        <b/>
        <sz val="10"/>
        <rFont val="Arial"/>
        <family val="2"/>
        <charset val="1"/>
      </rPr>
      <t>Bacardi</t>
    </r>
    <r>
      <rPr>
        <sz val="10"/>
        <rFont val="Arial"/>
        <family val="2"/>
        <charset val="1"/>
      </rPr>
      <t xml:space="preserve"> Black (Rum)</t>
    </r>
  </si>
  <si>
    <r>
      <rPr>
        <b/>
        <sz val="10"/>
        <rFont val="Arial"/>
        <family val="2"/>
        <charset val="1"/>
      </rPr>
      <t>Malibu</t>
    </r>
    <r>
      <rPr>
        <sz val="10"/>
        <rFont val="Arial"/>
        <family val="2"/>
        <charset val="1"/>
      </rPr>
      <t xml:space="preserve"> Cocos Likör</t>
    </r>
  </si>
  <si>
    <r>
      <rPr>
        <b/>
        <sz val="10"/>
        <rFont val="Arial"/>
        <family val="2"/>
        <charset val="1"/>
      </rPr>
      <t xml:space="preserve">Cachacana </t>
    </r>
    <r>
      <rPr>
        <sz val="10"/>
        <rFont val="Arial"/>
        <family val="2"/>
        <charset val="1"/>
      </rPr>
      <t xml:space="preserve">do Brasil </t>
    </r>
  </si>
  <si>
    <r>
      <rPr>
        <b/>
        <sz val="10"/>
        <rFont val="Arial"/>
        <family val="2"/>
        <charset val="1"/>
      </rPr>
      <t xml:space="preserve">Passoa </t>
    </r>
    <r>
      <rPr>
        <sz val="10"/>
        <rFont val="Arial"/>
        <family val="2"/>
        <charset val="1"/>
      </rPr>
      <t>Passion Liqueur</t>
    </r>
  </si>
  <si>
    <r>
      <rPr>
        <b/>
        <sz val="10"/>
        <rFont val="Arial"/>
        <family val="2"/>
        <charset val="1"/>
      </rPr>
      <t>Baileys</t>
    </r>
    <r>
      <rPr>
        <sz val="10"/>
        <rFont val="Arial"/>
        <family val="2"/>
        <charset val="1"/>
      </rPr>
      <t xml:space="preserve"> Irish Cream</t>
    </r>
  </si>
  <si>
    <r>
      <rPr>
        <b/>
        <sz val="10"/>
        <rFont val="Arial"/>
        <family val="2"/>
        <charset val="1"/>
      </rPr>
      <t xml:space="preserve">Finsbury </t>
    </r>
    <r>
      <rPr>
        <sz val="10"/>
        <rFont val="Arial"/>
        <family val="2"/>
        <charset val="1"/>
      </rPr>
      <t xml:space="preserve">London Dry </t>
    </r>
    <r>
      <rPr>
        <b/>
        <sz val="10"/>
        <rFont val="Arial"/>
        <family val="2"/>
        <charset val="1"/>
      </rPr>
      <t>Gin</t>
    </r>
  </si>
  <si>
    <r>
      <rPr>
        <b/>
        <sz val="10"/>
        <rFont val="Arial"/>
        <family val="2"/>
        <charset val="1"/>
      </rPr>
      <t>Bombay</t>
    </r>
    <r>
      <rPr>
        <sz val="10"/>
        <rFont val="Arial"/>
        <family val="2"/>
        <charset val="1"/>
      </rPr>
      <t xml:space="preserve"> Sapphire </t>
    </r>
    <r>
      <rPr>
        <b/>
        <sz val="10"/>
        <rFont val="Arial"/>
        <family val="2"/>
        <charset val="1"/>
      </rPr>
      <t>Gin</t>
    </r>
  </si>
  <si>
    <r>
      <rPr>
        <sz val="10"/>
        <rFont val="Arial"/>
        <family val="2"/>
        <charset val="1"/>
      </rPr>
      <t xml:space="preserve">Sierra </t>
    </r>
    <r>
      <rPr>
        <b/>
        <sz val="10"/>
        <rFont val="Arial"/>
        <family val="2"/>
        <charset val="1"/>
      </rPr>
      <t>Tequila</t>
    </r>
    <r>
      <rPr>
        <sz val="10"/>
        <rFont val="Arial"/>
        <family val="2"/>
        <charset val="1"/>
      </rPr>
      <t xml:space="preserve"> Silver</t>
    </r>
  </si>
  <si>
    <r>
      <rPr>
        <b/>
        <sz val="10"/>
        <rFont val="Arial"/>
        <family val="2"/>
        <charset val="1"/>
      </rPr>
      <t xml:space="preserve">Berliner Luft </t>
    </r>
    <r>
      <rPr>
        <sz val="10"/>
        <rFont val="Arial"/>
        <family val="2"/>
        <charset val="1"/>
      </rPr>
      <t>(Pfefferminzlikör)</t>
    </r>
  </si>
  <si>
    <r>
      <rPr>
        <b/>
        <sz val="10"/>
        <rFont val="Arial"/>
        <family val="2"/>
        <charset val="1"/>
      </rPr>
      <t xml:space="preserve">Appenzeller </t>
    </r>
    <r>
      <rPr>
        <sz val="10"/>
        <rFont val="Arial"/>
        <family val="2"/>
        <charset val="1"/>
      </rPr>
      <t>Alpenbitter</t>
    </r>
  </si>
  <si>
    <t>Lillet Blanc</t>
  </si>
  <si>
    <t>75cl</t>
  </si>
  <si>
    <t>Lillet Rosé</t>
  </si>
  <si>
    <t>Lillet Rouge</t>
  </si>
  <si>
    <t>Aperol</t>
  </si>
  <si>
    <r>
      <rPr>
        <b/>
        <sz val="10"/>
        <rFont val="Arial"/>
        <family val="2"/>
        <charset val="1"/>
      </rPr>
      <t>Saurer Apfel</t>
    </r>
    <r>
      <rPr>
        <sz val="10"/>
        <rFont val="Arial"/>
        <family val="2"/>
        <charset val="1"/>
      </rPr>
      <t xml:space="preserve"> Likör Willi</t>
    </r>
  </si>
  <si>
    <r>
      <rPr>
        <b/>
        <sz val="10"/>
        <rFont val="Arial"/>
        <family val="2"/>
        <charset val="1"/>
      </rPr>
      <t xml:space="preserve">Smirnoff-Ice </t>
    </r>
    <r>
      <rPr>
        <sz val="10"/>
        <rFont val="Arial"/>
        <family val="2"/>
        <charset val="1"/>
      </rPr>
      <t xml:space="preserve">mit Alkohol </t>
    </r>
    <r>
      <rPr>
        <i/>
        <sz val="10"/>
        <rFont val="Arial"/>
        <family val="2"/>
        <charset val="1"/>
      </rPr>
      <t>Glas</t>
    </r>
  </si>
  <si>
    <r>
      <rPr>
        <b/>
        <sz val="10"/>
        <rFont val="Arial"/>
        <family val="2"/>
        <charset val="1"/>
      </rPr>
      <t xml:space="preserve">Smirnoff-Ice </t>
    </r>
    <r>
      <rPr>
        <sz val="10"/>
        <rFont val="Arial"/>
        <family val="2"/>
        <charset val="1"/>
      </rPr>
      <t xml:space="preserve">mit Alkohol </t>
    </r>
    <r>
      <rPr>
        <i/>
        <sz val="10"/>
        <rFont val="Arial"/>
        <family val="2"/>
        <charset val="1"/>
      </rPr>
      <t>Dose</t>
    </r>
  </si>
  <si>
    <r>
      <rPr>
        <b/>
        <sz val="10"/>
        <rFont val="Arial"/>
        <family val="2"/>
        <charset val="1"/>
      </rPr>
      <t xml:space="preserve">Hard Tea Peach </t>
    </r>
    <r>
      <rPr>
        <i/>
        <sz val="10"/>
        <rFont val="Arial"/>
        <family val="2"/>
        <charset val="1"/>
      </rPr>
      <t>Dose</t>
    </r>
  </si>
  <si>
    <r>
      <rPr>
        <b/>
        <sz val="10"/>
        <rFont val="Arial"/>
        <family val="2"/>
        <charset val="1"/>
      </rPr>
      <t>Jägermeister</t>
    </r>
    <r>
      <rPr>
        <sz val="10"/>
        <rFont val="Arial"/>
        <family val="2"/>
        <charset val="1"/>
      </rPr>
      <t xml:space="preserve"> </t>
    </r>
  </si>
  <si>
    <r>
      <rPr>
        <b/>
        <sz val="10"/>
        <rFont val="Arial"/>
        <family val="2"/>
        <charset val="1"/>
      </rPr>
      <t>Jägermeister</t>
    </r>
    <r>
      <rPr>
        <sz val="10"/>
        <rFont val="Arial"/>
        <family val="2"/>
        <charset val="1"/>
      </rPr>
      <t xml:space="preserve"> Shot</t>
    </r>
  </si>
  <si>
    <t>2cl.</t>
  </si>
  <si>
    <r>
      <rPr>
        <b/>
        <sz val="10"/>
        <rFont val="Arial"/>
        <family val="2"/>
        <charset val="1"/>
      </rPr>
      <t xml:space="preserve">Willi Saurer Apfel </t>
    </r>
    <r>
      <rPr>
        <sz val="10"/>
        <rFont val="Arial"/>
        <family val="2"/>
        <charset val="1"/>
      </rPr>
      <t>Shot</t>
    </r>
  </si>
  <si>
    <t>Berliner Luft (Pfefferminzlikör)</t>
  </si>
  <si>
    <r>
      <rPr>
        <b/>
        <sz val="10"/>
        <rFont val="Arial"/>
        <family val="2"/>
        <charset val="1"/>
      </rPr>
      <t>Kleiner Feigling</t>
    </r>
    <r>
      <rPr>
        <sz val="10"/>
        <rFont val="Arial"/>
        <family val="2"/>
        <charset val="1"/>
      </rPr>
      <t xml:space="preserve"> Shot</t>
    </r>
  </si>
  <si>
    <r>
      <rPr>
        <b/>
        <sz val="10"/>
        <rFont val="Arial"/>
        <family val="2"/>
        <charset val="1"/>
      </rPr>
      <t>Maisy</t>
    </r>
    <r>
      <rPr>
        <sz val="10"/>
        <rFont val="Arial"/>
        <family val="2"/>
        <charset val="1"/>
      </rPr>
      <t>-Maisgold Bier Likör Shot</t>
    </r>
  </si>
  <si>
    <r>
      <rPr>
        <b/>
        <sz val="10"/>
        <rFont val="Arial"/>
        <family val="2"/>
        <charset val="1"/>
      </rPr>
      <t xml:space="preserve">Eiswürfel </t>
    </r>
    <r>
      <rPr>
        <sz val="10"/>
        <rFont val="Arial"/>
        <family val="2"/>
        <charset val="1"/>
      </rPr>
      <t>im Sack</t>
    </r>
  </si>
  <si>
    <t>5kg</t>
  </si>
  <si>
    <t>-</t>
  </si>
  <si>
    <r>
      <rPr>
        <b/>
        <sz val="10"/>
        <rFont val="Arial"/>
        <family val="2"/>
        <charset val="1"/>
      </rPr>
      <t>Eiswürfel crushed</t>
    </r>
    <r>
      <rPr>
        <sz val="10"/>
        <rFont val="Arial"/>
        <family val="2"/>
        <charset val="1"/>
      </rPr>
      <t xml:space="preserve"> im Sack</t>
    </r>
  </si>
  <si>
    <t>Fruchtspirituosen</t>
  </si>
  <si>
    <r>
      <rPr>
        <sz val="10"/>
        <rFont val="Arial"/>
        <family val="2"/>
        <charset val="1"/>
      </rPr>
      <t>Z'Graggen-</t>
    </r>
    <r>
      <rPr>
        <b/>
        <sz val="10"/>
        <rFont val="Arial"/>
        <family val="2"/>
        <charset val="1"/>
      </rPr>
      <t>Zwetschgen</t>
    </r>
  </si>
  <si>
    <r>
      <rPr>
        <sz val="10"/>
        <rFont val="Arial"/>
        <family val="2"/>
        <charset val="1"/>
      </rPr>
      <t>Strüby-</t>
    </r>
    <r>
      <rPr>
        <b/>
        <sz val="10"/>
        <rFont val="Arial"/>
        <family val="2"/>
        <charset val="1"/>
      </rPr>
      <t>Zwetschgen</t>
    </r>
  </si>
  <si>
    <r>
      <rPr>
        <sz val="10"/>
        <rFont val="Arial"/>
        <family val="2"/>
        <charset val="1"/>
      </rPr>
      <t>Willisauer-</t>
    </r>
    <r>
      <rPr>
        <b/>
        <sz val="10"/>
        <rFont val="Arial"/>
        <family val="2"/>
        <charset val="1"/>
      </rPr>
      <t>Zwetschgen</t>
    </r>
  </si>
  <si>
    <r>
      <rPr>
        <sz val="10"/>
        <rFont val="Arial"/>
        <family val="2"/>
        <charset val="1"/>
      </rPr>
      <t>Z'Graggen-</t>
    </r>
    <r>
      <rPr>
        <b/>
        <sz val="10"/>
        <rFont val="Arial"/>
        <family val="2"/>
        <charset val="1"/>
      </rPr>
      <t>Träsch</t>
    </r>
  </si>
  <si>
    <r>
      <rPr>
        <sz val="10"/>
        <rFont val="Arial"/>
        <family val="2"/>
        <charset val="1"/>
      </rPr>
      <t>Strüby-</t>
    </r>
    <r>
      <rPr>
        <b/>
        <sz val="10"/>
        <rFont val="Arial"/>
        <family val="2"/>
        <charset val="1"/>
      </rPr>
      <t>Obstbrand</t>
    </r>
  </si>
  <si>
    <r>
      <rPr>
        <sz val="10"/>
        <rFont val="Arial"/>
        <family val="2"/>
        <charset val="1"/>
      </rPr>
      <t>Willisauer-</t>
    </r>
    <r>
      <rPr>
        <b/>
        <sz val="10"/>
        <rFont val="Arial"/>
        <family val="2"/>
        <charset val="1"/>
      </rPr>
      <t>Obstbrand</t>
    </r>
  </si>
  <si>
    <r>
      <rPr>
        <sz val="10"/>
        <rFont val="Arial"/>
        <family val="2"/>
        <charset val="1"/>
      </rPr>
      <t>Z'Graggen-</t>
    </r>
    <r>
      <rPr>
        <b/>
        <sz val="10"/>
        <rFont val="Arial"/>
        <family val="2"/>
        <charset val="1"/>
      </rPr>
      <t>Chrüter</t>
    </r>
  </si>
  <si>
    <r>
      <rPr>
        <sz val="10"/>
        <rFont val="Arial"/>
        <family val="2"/>
        <charset val="1"/>
      </rPr>
      <t>Strüby-</t>
    </r>
    <r>
      <rPr>
        <b/>
        <sz val="10"/>
        <rFont val="Arial"/>
        <family val="2"/>
        <charset val="1"/>
      </rPr>
      <t>Chrüter</t>
    </r>
  </si>
  <si>
    <r>
      <rPr>
        <sz val="10"/>
        <rFont val="Arial"/>
        <family val="2"/>
        <charset val="1"/>
      </rPr>
      <t>Willisauer-</t>
    </r>
    <r>
      <rPr>
        <b/>
        <sz val="10"/>
        <rFont val="Arial"/>
        <family val="2"/>
        <charset val="1"/>
      </rPr>
      <t>Chrüter</t>
    </r>
  </si>
  <si>
    <r>
      <rPr>
        <sz val="10"/>
        <rFont val="Arial"/>
        <family val="2"/>
        <charset val="1"/>
      </rPr>
      <t>Strüby-</t>
    </r>
    <r>
      <rPr>
        <b/>
        <sz val="10"/>
        <rFont val="Arial"/>
        <family val="2"/>
        <charset val="1"/>
      </rPr>
      <t>Kirsch</t>
    </r>
  </si>
  <si>
    <r>
      <rPr>
        <sz val="10"/>
        <rFont val="Arial"/>
        <family val="2"/>
        <charset val="1"/>
      </rPr>
      <t>Willisauer-</t>
    </r>
    <r>
      <rPr>
        <b/>
        <sz val="10"/>
        <rFont val="Arial"/>
        <family val="2"/>
        <charset val="1"/>
      </rPr>
      <t>Kirsch</t>
    </r>
  </si>
  <si>
    <t>Inventarpreisliste und Bestellformular</t>
  </si>
  <si>
    <t>Material</t>
  </si>
  <si>
    <t>Technische Angaben</t>
  </si>
  <si>
    <t>Bestell-
Menge</t>
  </si>
  <si>
    <t>Einzelpreis
abgeholt</t>
  </si>
  <si>
    <t>Einzelpreis
geliefert</t>
  </si>
  <si>
    <t>Tischgarnituren (8 Pers.)</t>
  </si>
  <si>
    <t>Tisch L 220xB 60 cm Bank L 220xB 25cm</t>
  </si>
  <si>
    <t>Büffettische</t>
  </si>
  <si>
    <t>L   150 x B 75 x  H   93 cm</t>
  </si>
  <si>
    <t>L   200 x B 75 x  H   90 cm</t>
  </si>
  <si>
    <t>Kühlschränke</t>
  </si>
  <si>
    <t>L     62 x B 60 x  H 167 cm mit Schutzbüg.</t>
  </si>
  <si>
    <t>Spültröge</t>
  </si>
  <si>
    <t>L   105 x B 55 x  H   90 cm</t>
  </si>
  <si>
    <t>Durchlaufkühler 1oder 2 Hahnen</t>
  </si>
  <si>
    <t>L     51 x B 58 x  H   44 cm</t>
  </si>
  <si>
    <t>Kohlensäureflasche</t>
  </si>
  <si>
    <t>Kühlwagen gross für 500 Kisten</t>
  </si>
  <si>
    <t>L 1000 x B 250 x H 370 cm 380 Volt 5 Pol</t>
  </si>
  <si>
    <t>Kühlwagen klein für 200 Kisten</t>
  </si>
  <si>
    <t>L   560 x B 220 x H 280 cm 220 Volt</t>
  </si>
  <si>
    <t>Verkaufsstand</t>
  </si>
  <si>
    <t>L   300 x B 300 x H 200 cm</t>
  </si>
  <si>
    <t>Ausziehbares Party-Zelt</t>
  </si>
  <si>
    <t>L   300 x B 300 x H 210 cm</t>
  </si>
  <si>
    <t>Fahrbarer Bier-Pavillon Rund</t>
  </si>
  <si>
    <t>L   400 x B 220 x H 310 cm 220V. o. 380V.</t>
  </si>
  <si>
    <t>Bartheken (Standart)</t>
  </si>
  <si>
    <t>L   200 x B   50 x H 113 cm</t>
  </si>
  <si>
    <t>Bartheken mit Aufsatz</t>
  </si>
  <si>
    <t>L   150 x B   95 x H 111 cm</t>
  </si>
  <si>
    <t>Barhocker</t>
  </si>
  <si>
    <t>H    90 x B   30 cm</t>
  </si>
  <si>
    <t>Stehtische</t>
  </si>
  <si>
    <t>Durchmesser 70 cm Höhe 115 cm</t>
  </si>
  <si>
    <t>Sonnenschirme mit Sockel</t>
  </si>
  <si>
    <t>Durchmesser 185 cm</t>
  </si>
  <si>
    <t>Eistruhe</t>
  </si>
  <si>
    <t>L 75 x B 48 x H 82 cm</t>
  </si>
  <si>
    <t xml:space="preserve">Kaffee-Wärmebehälter </t>
  </si>
  <si>
    <t>Inhalt 10 Liter (nur zum warm halten)</t>
  </si>
  <si>
    <t>Getränke-Rolly</t>
  </si>
  <si>
    <t xml:space="preserve">Handgabelhubwagen </t>
  </si>
  <si>
    <t>mit 2500kg Tragkraft</t>
  </si>
  <si>
    <t>Nur bei Verlust oder Defekt</t>
  </si>
  <si>
    <t>Servierschalen rund</t>
  </si>
  <si>
    <t>Innendurchmesser 34 cm</t>
  </si>
  <si>
    <t>Flaschenöffner</t>
  </si>
  <si>
    <t>L    12 cm</t>
  </si>
  <si>
    <t>Zapfenzieher klein</t>
  </si>
  <si>
    <t>Aschenbecher</t>
  </si>
  <si>
    <t>Gitter mit 75 Stk. Glas</t>
  </si>
  <si>
    <t>Kaffeegläser</t>
  </si>
  <si>
    <t>Gitter mit 40 Stk. 2/10</t>
  </si>
  <si>
    <t>Biergläser / Mineralglas</t>
  </si>
  <si>
    <t>Gitter mit 35 Stk. 3/10</t>
  </si>
  <si>
    <t>Wein-und Mineralgläser</t>
  </si>
  <si>
    <t>Gitter mit 48 Stk. 1/10 Fassform</t>
  </si>
  <si>
    <t>Weissweingläser Napoli</t>
  </si>
  <si>
    <t>Gitter mit 40 Stk. 1/10 Napoli</t>
  </si>
  <si>
    <t>Weissweinkelch Vina Juliette</t>
  </si>
  <si>
    <t>Gitter mit 24 Stk. Vina Juliette</t>
  </si>
  <si>
    <t>Rotweingläser Napoli</t>
  </si>
  <si>
    <t>Gitter mit 35 Stk. 2/10 Napoli</t>
  </si>
  <si>
    <t>Rotweinkelch Vina Juliette</t>
  </si>
  <si>
    <t>Bargläser</t>
  </si>
  <si>
    <t>Gitter mit 40 Stk. 2/10 (2 u. 4 cl. geeicht)</t>
  </si>
  <si>
    <t>Gitter mit 40 Stk. 3/10 (2 u. 4 cl. geeicht)</t>
  </si>
  <si>
    <t>Sektgläser</t>
  </si>
  <si>
    <t>Gitter mit 48 Stk. 1/10</t>
  </si>
  <si>
    <t>Bierhumpen</t>
  </si>
  <si>
    <t>Gitter mit 18 Stk. 3/10</t>
  </si>
  <si>
    <t>Gitter mit 15 Stk. 5/10</t>
  </si>
  <si>
    <t>Gitter mit 15 Stk.  1/ 1</t>
  </si>
  <si>
    <t>Servierportemonaie</t>
  </si>
  <si>
    <t>mit Gurttasche zum anhängen</t>
  </si>
  <si>
    <t>Schnapsdosierer</t>
  </si>
  <si>
    <t>2 cl. geeicht</t>
  </si>
  <si>
    <t>4 cl. geeicht</t>
  </si>
  <si>
    <t xml:space="preserve">Eiskübel </t>
  </si>
  <si>
    <t>für Lagerung von Eiswürfel</t>
  </si>
  <si>
    <t>Einwegpreisliste und Bestellformular</t>
  </si>
  <si>
    <t>Einwegartikel</t>
  </si>
  <si>
    <t>Masse</t>
  </si>
  <si>
    <t>Menge
Einheit</t>
  </si>
  <si>
    <t>Becher</t>
  </si>
  <si>
    <t>Trinkbecher bruchsicher</t>
  </si>
  <si>
    <t>1 dl</t>
  </si>
  <si>
    <t>2 dl</t>
  </si>
  <si>
    <t>3 dl</t>
  </si>
  <si>
    <t>4 dl</t>
  </si>
  <si>
    <t>5 dl</t>
  </si>
  <si>
    <t>Longdrinkbecher geeicht 2cl.4cl.</t>
  </si>
  <si>
    <t>Shotbecher geeicht 2cl.4cl.</t>
  </si>
  <si>
    <t>0.4 dl</t>
  </si>
  <si>
    <t>Sektbecher 1-teilig bruchsicher</t>
  </si>
  <si>
    <t>1.35 dl</t>
  </si>
  <si>
    <t>Styrobecher für Warmgetränke</t>
  </si>
  <si>
    <t>Kaffeebecher mit Henkel</t>
  </si>
  <si>
    <t>1.8 dl</t>
  </si>
  <si>
    <t>Kaffee Fertig Becher bruchsicher</t>
  </si>
  <si>
    <t>2.5 dl</t>
  </si>
  <si>
    <r>
      <rPr>
        <b/>
        <sz val="10"/>
        <color theme="1"/>
        <rFont val="Arial"/>
        <family val="2"/>
        <charset val="1"/>
      </rPr>
      <t>Trinkbecher</t>
    </r>
    <r>
      <rPr>
        <sz val="10"/>
        <color theme="1"/>
        <rFont val="Arial"/>
        <family val="2"/>
        <charset val="1"/>
      </rPr>
      <t xml:space="preserve"> Caipi</t>
    </r>
  </si>
  <si>
    <r>
      <rPr>
        <b/>
        <sz val="10"/>
        <color theme="1"/>
        <rFont val="Arial"/>
        <family val="2"/>
        <charset val="1"/>
      </rPr>
      <t>Weissweinbecher</t>
    </r>
    <r>
      <rPr>
        <sz val="10"/>
        <color theme="1"/>
        <rFont val="Arial"/>
        <family val="2"/>
        <charset val="1"/>
      </rPr>
      <t xml:space="preserve"> 1-teilig glaskar</t>
    </r>
  </si>
  <si>
    <t>1.5 dl</t>
  </si>
  <si>
    <r>
      <rPr>
        <b/>
        <sz val="10"/>
        <color theme="1"/>
        <rFont val="Arial"/>
        <family val="2"/>
        <charset val="1"/>
      </rPr>
      <t>Rotweinbecher</t>
    </r>
    <r>
      <rPr>
        <sz val="10"/>
        <color theme="1"/>
        <rFont val="Arial"/>
        <family val="2"/>
        <charset val="1"/>
      </rPr>
      <t xml:space="preserve"> glasklar</t>
    </r>
  </si>
  <si>
    <r>
      <rPr>
        <b/>
        <sz val="10"/>
        <color theme="1"/>
        <rFont val="Arial"/>
        <family val="2"/>
        <charset val="1"/>
      </rPr>
      <t xml:space="preserve">Edelweiss </t>
    </r>
    <r>
      <rPr>
        <sz val="10"/>
        <color theme="1"/>
        <rFont val="Arial"/>
        <family val="2"/>
        <charset val="1"/>
      </rPr>
      <t>Becher Karton/PLA</t>
    </r>
  </si>
  <si>
    <t>Teller &amp; Bowlen</t>
  </si>
  <si>
    <r>
      <rPr>
        <b/>
        <sz val="10"/>
        <rFont val="Arial"/>
        <family val="2"/>
        <charset val="1"/>
      </rPr>
      <t>Kartonteller</t>
    </r>
    <r>
      <rPr>
        <sz val="10"/>
        <rFont val="Arial"/>
        <family val="2"/>
        <charset val="1"/>
      </rPr>
      <t xml:space="preserve"> quadratisch Karo</t>
    </r>
  </si>
  <si>
    <t>N128</t>
  </si>
  <si>
    <t>20 cm</t>
  </si>
  <si>
    <t>N129</t>
  </si>
  <si>
    <t>26 cm</t>
  </si>
  <si>
    <r>
      <rPr>
        <b/>
        <sz val="10"/>
        <rFont val="Arial"/>
        <family val="2"/>
        <charset val="1"/>
      </rPr>
      <t>Kartonteller</t>
    </r>
    <r>
      <rPr>
        <sz val="10"/>
        <rFont val="Arial"/>
        <family val="2"/>
        <charset val="1"/>
      </rPr>
      <t xml:space="preserve"> oval Naturesse</t>
    </r>
  </si>
  <si>
    <t>31 cm</t>
  </si>
  <si>
    <t>Kartonteller rund Naturesse</t>
  </si>
  <si>
    <t>18 cm</t>
  </si>
  <si>
    <t>23 cm</t>
  </si>
  <si>
    <t>Wurstplättli aus Karton</t>
  </si>
  <si>
    <t>Pommes Schale aus Karton</t>
  </si>
  <si>
    <t>19.5 cm</t>
  </si>
  <si>
    <t>Suppen Bowle aus Kunststoff</t>
  </si>
  <si>
    <r>
      <rPr>
        <b/>
        <sz val="10"/>
        <rFont val="Arial"/>
        <family val="2"/>
        <charset val="1"/>
      </rPr>
      <t>Suppen Bowle</t>
    </r>
    <r>
      <rPr>
        <sz val="10"/>
        <rFont val="Arial"/>
        <family val="2"/>
        <charset val="1"/>
      </rPr>
      <t xml:space="preserve"> aus Kunststoff</t>
    </r>
  </si>
  <si>
    <t>4.5 dl</t>
  </si>
  <si>
    <r>
      <rPr>
        <b/>
        <sz val="10"/>
        <color theme="1"/>
        <rFont val="Arial"/>
        <family val="2"/>
        <charset val="1"/>
      </rPr>
      <t xml:space="preserve">Suppen Bowle </t>
    </r>
    <r>
      <rPr>
        <sz val="10"/>
        <color theme="1"/>
        <rFont val="Arial"/>
        <family val="2"/>
        <charset val="1"/>
      </rPr>
      <t>Karo</t>
    </r>
  </si>
  <si>
    <t>N323</t>
  </si>
  <si>
    <t>8.5 dl</t>
  </si>
  <si>
    <t>Besteck</t>
  </si>
  <si>
    <r>
      <rPr>
        <b/>
        <sz val="10"/>
        <color theme="1"/>
        <rFont val="Arial"/>
        <family val="2"/>
        <charset val="1"/>
      </rPr>
      <t>Besteckset</t>
    </r>
    <r>
      <rPr>
        <sz val="10"/>
        <color theme="1"/>
        <rFont val="Arial"/>
        <family val="2"/>
        <charset val="1"/>
      </rPr>
      <t xml:space="preserve"> Naturesse S / G / M</t>
    </r>
  </si>
  <si>
    <t>16.8 cm</t>
  </si>
  <si>
    <r>
      <rPr>
        <b/>
        <sz val="10"/>
        <rFont val="Arial"/>
        <family val="2"/>
        <charset val="1"/>
      </rPr>
      <t>Suppenlöffel</t>
    </r>
    <r>
      <rPr>
        <sz val="10"/>
        <rFont val="Arial"/>
        <family val="2"/>
        <charset val="1"/>
      </rPr>
      <t xml:space="preserve"> Naturesse</t>
    </r>
  </si>
  <si>
    <t>17 cm</t>
  </si>
  <si>
    <r>
      <rPr>
        <b/>
        <sz val="10"/>
        <rFont val="Arial"/>
        <family val="2"/>
        <charset val="1"/>
      </rPr>
      <t>Messer</t>
    </r>
    <r>
      <rPr>
        <sz val="10"/>
        <rFont val="Arial"/>
        <family val="2"/>
        <charset val="1"/>
      </rPr>
      <t xml:space="preserve"> Naturesse</t>
    </r>
  </si>
  <si>
    <r>
      <rPr>
        <b/>
        <sz val="10"/>
        <color theme="1"/>
        <rFont val="Arial"/>
        <family val="2"/>
        <charset val="1"/>
      </rPr>
      <t>Gabel</t>
    </r>
    <r>
      <rPr>
        <sz val="10"/>
        <color theme="1"/>
        <rFont val="Arial"/>
        <family val="2"/>
        <charset val="1"/>
      </rPr>
      <t xml:space="preserve"> Naturesse</t>
    </r>
  </si>
  <si>
    <r>
      <rPr>
        <b/>
        <sz val="10"/>
        <color theme="1"/>
        <rFont val="Arial"/>
        <family val="2"/>
        <charset val="1"/>
      </rPr>
      <t>Kaffeelöffel</t>
    </r>
    <r>
      <rPr>
        <sz val="10"/>
        <color theme="1"/>
        <rFont val="Arial"/>
        <family val="2"/>
        <charset val="1"/>
      </rPr>
      <t xml:space="preserve"> Naturesse</t>
    </r>
  </si>
  <si>
    <t>12.8 cm</t>
  </si>
  <si>
    <r>
      <rPr>
        <b/>
        <sz val="10"/>
        <rFont val="Arial"/>
        <family val="2"/>
        <charset val="1"/>
      </rPr>
      <t xml:space="preserve">Rührstäbchen </t>
    </r>
    <r>
      <rPr>
        <sz val="10"/>
        <rFont val="Arial"/>
        <family val="2"/>
        <charset val="1"/>
      </rPr>
      <t>PS weiss 130mm</t>
    </r>
  </si>
  <si>
    <t>14 cm</t>
  </si>
  <si>
    <t>Minigabel</t>
  </si>
  <si>
    <t>10 cm</t>
  </si>
  <si>
    <t>Diverses</t>
  </si>
  <si>
    <t>Trinkhalme Papier</t>
  </si>
  <si>
    <t>12.5 cm</t>
  </si>
  <si>
    <t>33 cm</t>
  </si>
  <si>
    <t>Blöckli mit eigener Werbung</t>
  </si>
  <si>
    <t>13.5 cm</t>
  </si>
  <si>
    <t>Plastiktischrolle weiss</t>
  </si>
  <si>
    <t>100 m</t>
  </si>
  <si>
    <r>
      <t>Aschenbecher</t>
    </r>
    <r>
      <rPr>
        <sz val="10"/>
        <rFont val="Arial"/>
        <family val="2"/>
        <charset val="1"/>
      </rPr>
      <t xml:space="preserve"> Aluminium</t>
    </r>
  </si>
  <si>
    <r>
      <t>Servietten</t>
    </r>
    <r>
      <rPr>
        <sz val="10"/>
        <rFont val="Arial"/>
        <family val="2"/>
        <charset val="1"/>
      </rPr>
      <t xml:space="preserve"> mit eigener Werbung</t>
    </r>
  </si>
  <si>
    <r>
      <t>Putztücher</t>
    </r>
    <r>
      <rPr>
        <sz val="10"/>
        <rFont val="Arial"/>
        <family val="2"/>
        <charset val="1"/>
      </rPr>
      <t>-Einweg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</si>
</sst>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"/>
    <numFmt numFmtId="165" formatCode="#,##0.0"/>
    <numFmt numFmtId="166" formatCode="_ [$CHF]\ * #,##0.00_ ;_ [$CHF]\ * \-#,##0.00_ ;_ [$CHF]\ * \-??_ ;_ @_ "/>
    <numFmt numFmtId="167" formatCode="#,##0&quot;Fl&quot;."/>
    <numFmt numFmtId="168" formatCode="_ &quot;CHF &quot;* #,##0.00_ ;_ &quot;CHF &quot;* \-#,##0.00_ ;_ &quot;CHF &quot;* \-??_ ;_ @_ "/>
    <numFmt numFmtId="169" formatCode="#,##0&quot;Stk.&quot;"/>
    <numFmt numFmtId="170" formatCode="#,##0&quot;Fl.&quot;"/>
    <numFmt numFmtId="171" formatCode="_ [$CHF]\ * #,##0.0000_ ;_ [$CHF]\ * \-#,##0.0000_ ;_ [$CHF]\ * \-??_ ;_ @_ "/>
    <numFmt numFmtId="172" formatCode="_ [$CHF]\ * #,##0.000_ ;_ [$CHF]\ * \-#,##0.000_ ;_ [$CHF]\ * \-??_ ;_ @_ "/>
    <numFmt numFmtId="173" formatCode="_ [$CHF]\ * #,##0.00_ ;_ [$CHF]\ * \-#,##0.00_ ;_ [$CHF]\ * \-????_ ;_ @_ "/>
  </numFmts>
  <fonts count="26" x14ac:knownFonts="1">
    <font>
      <sz val="10"/>
      <name val="Arial"/>
      <charset val="1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b/>
      <sz val="18"/>
      <color rgb="FF333399"/>
      <name val="Cambria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FFFFFF"/>
      <name val="Calibri"/>
      <family val="2"/>
      <charset val="1"/>
    </font>
    <font>
      <sz val="10"/>
      <name val="Arial"/>
      <family val="2"/>
      <charset val="1"/>
    </font>
    <font>
      <sz val="7.8"/>
      <color rgb="FF333333"/>
      <name val="Arial"/>
      <family val="2"/>
      <charset val="1"/>
    </font>
    <font>
      <b/>
      <sz val="10"/>
      <name val="Arial"/>
      <family val="2"/>
      <charset val="1"/>
    </font>
    <font>
      <b/>
      <sz val="11"/>
      <color rgb="FFFF0000"/>
      <name val="Arial"/>
      <family val="2"/>
      <charset val="1"/>
    </font>
    <font>
      <u/>
      <sz val="10"/>
      <color rgb="FF0000FF"/>
      <name val="Arial"/>
      <family val="2"/>
      <charset val="1"/>
    </font>
    <font>
      <sz val="8"/>
      <name val="Arial"/>
      <family val="2"/>
      <charset val="1"/>
    </font>
    <font>
      <b/>
      <sz val="8"/>
      <name val="Arial"/>
      <family val="2"/>
      <charset val="1"/>
    </font>
    <font>
      <b/>
      <sz val="10"/>
      <color rgb="FF800080"/>
      <name val="Arial"/>
      <family val="2"/>
      <charset val="1"/>
    </font>
    <font>
      <i/>
      <sz val="10"/>
      <name val="Arial"/>
      <family val="2"/>
      <charset val="1"/>
    </font>
    <font>
      <b/>
      <sz val="10"/>
      <color rgb="FFFF0000"/>
      <name val="Arial"/>
      <family val="2"/>
      <charset val="1"/>
    </font>
    <font>
      <sz val="10"/>
      <color rgb="FF008000"/>
      <name val="Arial"/>
      <family val="2"/>
      <charset val="1"/>
    </font>
    <font>
      <sz val="10"/>
      <color rgb="FF0000FF"/>
      <name val="Arial"/>
      <family val="2"/>
      <charset val="1"/>
    </font>
    <font>
      <b/>
      <sz val="10"/>
      <color rgb="FF800000"/>
      <name val="Arial"/>
      <family val="2"/>
      <charset val="1"/>
    </font>
    <font>
      <sz val="10"/>
      <color rgb="FF0000FF"/>
      <name val="Arial"/>
      <family val="2"/>
      <charset val="1"/>
    </font>
    <font>
      <b/>
      <sz val="10"/>
      <color theme="1"/>
      <name val="Arial"/>
      <family val="2"/>
      <charset val="1"/>
    </font>
    <font>
      <sz val="10"/>
      <color theme="1"/>
      <name val="Arial"/>
      <family val="2"/>
      <charset val="1"/>
    </font>
    <font>
      <b/>
      <sz val="12"/>
      <color rgb="FFFF0000"/>
      <name val="Arial"/>
      <family val="2"/>
      <charset val="1"/>
    </font>
    <font>
      <b/>
      <sz val="10"/>
      <color rgb="FF008000"/>
      <name val="Arial"/>
      <family val="2"/>
      <charset val="1"/>
    </font>
    <font>
      <b/>
      <sz val="10"/>
      <color rgb="FF0000FF"/>
      <name val="Arial"/>
      <family val="2"/>
      <charset val="1"/>
    </font>
    <font>
      <sz val="10"/>
      <color rgb="FF000000"/>
      <name val="Calibri"/>
    </font>
  </fonts>
  <fills count="18">
    <fill>
      <patternFill patternType="none"/>
    </fill>
    <fill>
      <patternFill patternType="gray125"/>
    </fill>
    <fill>
      <patternFill patternType="solid">
        <fgColor rgb="FF99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8080"/>
        <bgColor rgb="FFFF8C3F"/>
      </patternFill>
    </fill>
    <fill>
      <patternFill patternType="solid">
        <fgColor rgb="FFFF6600"/>
        <bgColor rgb="FFFF8C3F"/>
      </patternFill>
    </fill>
    <fill>
      <patternFill patternType="solid">
        <fgColor rgb="FFFFFFCC"/>
        <bgColor rgb="FFFFFFFF"/>
      </patternFill>
    </fill>
    <fill>
      <patternFill patternType="solid">
        <fgColor rgb="FFFFFF99"/>
        <bgColor rgb="FFFFFFCC"/>
      </patternFill>
    </fill>
    <fill>
      <patternFill patternType="solid">
        <fgColor rgb="FFFFCC00"/>
        <bgColor rgb="FFFFD83F"/>
      </patternFill>
    </fill>
    <fill>
      <patternFill patternType="solid">
        <fgColor rgb="FFFFCC99"/>
        <bgColor rgb="FFFFD83F"/>
      </patternFill>
    </fill>
    <fill>
      <patternFill patternType="solid">
        <fgColor rgb="FFFF99CC"/>
        <bgColor rgb="FFFF8080"/>
      </patternFill>
    </fill>
    <fill>
      <patternFill patternType="solid">
        <fgColor rgb="FF3F668C"/>
        <bgColor rgb="FF3366FF"/>
      </patternFill>
    </fill>
    <fill>
      <patternFill patternType="solid">
        <fgColor rgb="FFFF8C3F"/>
        <bgColor rgb="FFFF8080"/>
      </patternFill>
    </fill>
    <fill>
      <patternFill patternType="solid">
        <fgColor rgb="FFFFD83F"/>
        <bgColor rgb="FFFFCC00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CCCCFF"/>
      </patternFill>
    </fill>
    <fill>
      <patternFill patternType="solid">
        <fgColor theme="0" tint="-0.499984740745262"/>
        <bgColor rgb="FF969696"/>
      </patternFill>
    </fill>
    <fill>
      <patternFill patternType="solid">
        <fgColor theme="0"/>
        <bgColor rgb="FFFFFFCC"/>
      </patternFill>
    </fill>
  </fills>
  <borders count="31">
    <border>
      <left/>
      <right/>
      <top/>
      <bottom/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</borders>
  <cellStyleXfs count="25">
    <xf numFmtId="0" fontId="0" fillId="0" borderId="0"/>
    <xf numFmtId="0" fontId="10" fillId="0" borderId="0" applyBorder="0" applyProtection="0"/>
    <xf numFmtId="0" fontId="1" fillId="2" borderId="0" applyBorder="0" applyProtection="0"/>
    <xf numFmtId="0" fontId="1" fillId="3" borderId="0" applyBorder="0" applyProtection="0"/>
    <xf numFmtId="0" fontId="2" fillId="3" borderId="0" applyBorder="0" applyProtection="0"/>
    <xf numFmtId="0" fontId="1" fillId="4" borderId="0" applyBorder="0" applyProtection="0"/>
    <xf numFmtId="0" fontId="1" fillId="4" borderId="0" applyBorder="0" applyProtection="0"/>
    <xf numFmtId="0" fontId="2" fillId="5" borderId="0" applyBorder="0" applyProtection="0"/>
    <xf numFmtId="0" fontId="1" fillId="6" borderId="0" applyBorder="0" applyProtection="0"/>
    <xf numFmtId="0" fontId="1" fillId="7" borderId="0" applyBorder="0" applyProtection="0"/>
    <xf numFmtId="0" fontId="2" fillId="8" borderId="0" applyBorder="0" applyProtection="0"/>
    <xf numFmtId="0" fontId="1" fillId="9" borderId="0" applyBorder="0" applyProtection="0"/>
    <xf numFmtId="0" fontId="1" fillId="10" borderId="0" applyBorder="0" applyProtection="0"/>
    <xf numFmtId="0" fontId="2" fillId="10" borderId="0" applyBorder="0" applyProtection="0"/>
    <xf numFmtId="0" fontId="1" fillId="3" borderId="0" applyBorder="0" applyProtection="0"/>
    <xf numFmtId="0" fontId="1" fillId="3" borderId="0" applyBorder="0" applyProtection="0"/>
    <xf numFmtId="0" fontId="2" fillId="3" borderId="0" applyBorder="0" applyProtection="0"/>
    <xf numFmtId="0" fontId="1" fillId="6" borderId="0" applyBorder="0" applyProtection="0"/>
    <xf numFmtId="0" fontId="1" fillId="6" borderId="0" applyBorder="0" applyProtection="0"/>
    <xf numFmtId="0" fontId="2" fillId="4" borderId="0" applyBorder="0" applyProtection="0"/>
    <xf numFmtId="0" fontId="3" fillId="0" borderId="0" applyBorder="0" applyProtection="0"/>
    <xf numFmtId="0" fontId="4" fillId="11" borderId="0" applyBorder="0" applyProtection="0"/>
    <xf numFmtId="0" fontId="4" fillId="12" borderId="0" applyBorder="0" applyProtection="0"/>
    <xf numFmtId="0" fontId="4" fillId="13" borderId="0" applyBorder="0" applyProtection="0"/>
    <xf numFmtId="0" fontId="5" fillId="14" borderId="1" applyProtection="0"/>
  </cellStyleXfs>
  <cellXfs count="147">
    <xf numFmtId="0" fontId="0" fillId="0" borderId="0" xfId="0"/>
    <xf numFmtId="0" fontId="0" fillId="0" borderId="0" xfId="0" applyProtection="1">
      <protection hidden="1"/>
    </xf>
    <xf numFmtId="0" fontId="6" fillId="0" borderId="0" xfId="0" applyFont="1" applyProtection="1">
      <protection hidden="1"/>
    </xf>
    <xf numFmtId="0" fontId="7" fillId="0" borderId="0" xfId="0" applyFont="1" applyProtection="1">
      <protection hidden="1"/>
    </xf>
    <xf numFmtId="0" fontId="6" fillId="0" borderId="3" xfId="0" applyFont="1" applyBorder="1" applyProtection="1">
      <protection hidden="1"/>
    </xf>
    <xf numFmtId="0" fontId="6" fillId="0" borderId="4" xfId="0" applyFont="1" applyBorder="1" applyProtection="1">
      <protection locked="0" hidden="1"/>
    </xf>
    <xf numFmtId="0" fontId="0" fillId="0" borderId="5" xfId="0" applyBorder="1" applyProtection="1">
      <protection hidden="1"/>
    </xf>
    <xf numFmtId="0" fontId="6" fillId="0" borderId="6" xfId="0" applyFont="1" applyBorder="1" applyProtection="1">
      <protection locked="0" hidden="1"/>
    </xf>
    <xf numFmtId="0" fontId="6" fillId="0" borderId="5" xfId="0" applyFont="1" applyBorder="1" applyProtection="1">
      <protection hidden="1"/>
    </xf>
    <xf numFmtId="0" fontId="9" fillId="0" borderId="5" xfId="0" applyFont="1" applyBorder="1" applyProtection="1">
      <protection hidden="1"/>
    </xf>
    <xf numFmtId="0" fontId="0" fillId="0" borderId="7" xfId="0" applyBorder="1" applyProtection="1">
      <protection hidden="1"/>
    </xf>
    <xf numFmtId="0" fontId="6" fillId="0" borderId="8" xfId="0" applyFont="1" applyBorder="1" applyProtection="1">
      <protection locked="0" hidden="1"/>
    </xf>
    <xf numFmtId="0" fontId="6" fillId="0" borderId="7" xfId="0" applyFont="1" applyBorder="1" applyProtection="1">
      <protection hidden="1"/>
    </xf>
    <xf numFmtId="0" fontId="10" fillId="0" borderId="6" xfId="1" applyFont="1" applyBorder="1" applyAlignment="1" applyProtection="1">
      <protection locked="0" hidden="1"/>
    </xf>
    <xf numFmtId="14" fontId="0" fillId="0" borderId="4" xfId="0" applyNumberFormat="1" applyBorder="1" applyAlignment="1" applyProtection="1">
      <alignment horizontal="left"/>
      <protection locked="0" hidden="1"/>
    </xf>
    <xf numFmtId="20" fontId="0" fillId="0" borderId="6" xfId="0" applyNumberFormat="1" applyBorder="1" applyAlignment="1" applyProtection="1">
      <alignment horizontal="left"/>
      <protection locked="0" hidden="1"/>
    </xf>
    <xf numFmtId="0" fontId="6" fillId="0" borderId="9" xfId="0" applyFont="1" applyBorder="1" applyProtection="1">
      <protection hidden="1"/>
    </xf>
    <xf numFmtId="0" fontId="6" fillId="0" borderId="10" xfId="0" applyFont="1" applyBorder="1" applyProtection="1">
      <protection locked="0" hidden="1"/>
    </xf>
    <xf numFmtId="0" fontId="6" fillId="0" borderId="11" xfId="0" applyFont="1" applyBorder="1" applyProtection="1">
      <protection hidden="1"/>
    </xf>
    <xf numFmtId="0" fontId="10" fillId="0" borderId="8" xfId="1" applyFont="1" applyBorder="1" applyAlignment="1" applyProtection="1">
      <protection locked="0" hidden="1"/>
    </xf>
    <xf numFmtId="20" fontId="0" fillId="0" borderId="8" xfId="0" applyNumberFormat="1" applyBorder="1" applyAlignment="1" applyProtection="1">
      <alignment horizontal="left"/>
      <protection locked="0" hidden="1"/>
    </xf>
    <xf numFmtId="0" fontId="11" fillId="0" borderId="0" xfId="0" applyFont="1" applyProtection="1">
      <protection hidden="1"/>
    </xf>
    <xf numFmtId="0" fontId="11" fillId="0" borderId="0" xfId="0" applyFont="1" applyAlignment="1" applyProtection="1">
      <alignment horizontal="center"/>
      <protection hidden="1"/>
    </xf>
    <xf numFmtId="0" fontId="12" fillId="0" borderId="0" xfId="0" applyFont="1" applyAlignment="1" applyProtection="1">
      <alignment horizontal="center"/>
      <protection hidden="1"/>
    </xf>
    <xf numFmtId="0" fontId="8" fillId="15" borderId="12" xfId="0" applyFont="1" applyFill="1" applyBorder="1" applyAlignment="1" applyProtection="1">
      <alignment horizontal="center" vertical="top" wrapText="1"/>
      <protection hidden="1"/>
    </xf>
    <xf numFmtId="0" fontId="8" fillId="0" borderId="13" xfId="0" applyFont="1" applyBorder="1" applyProtection="1">
      <protection hidden="1"/>
    </xf>
    <xf numFmtId="0" fontId="6" fillId="0" borderId="14" xfId="0" applyFont="1" applyBorder="1" applyAlignment="1" applyProtection="1">
      <alignment horizontal="center"/>
      <protection hidden="1"/>
    </xf>
    <xf numFmtId="0" fontId="8" fillId="0" borderId="14" xfId="0" applyFont="1" applyBorder="1" applyAlignment="1" applyProtection="1">
      <alignment horizontal="center"/>
      <protection hidden="1"/>
    </xf>
    <xf numFmtId="164" fontId="8" fillId="0" borderId="14" xfId="0" applyNumberFormat="1" applyFont="1" applyBorder="1" applyAlignment="1" applyProtection="1">
      <alignment horizontal="center"/>
      <protection hidden="1"/>
    </xf>
    <xf numFmtId="165" fontId="6" fillId="0" borderId="14" xfId="0" applyNumberFormat="1" applyFont="1" applyBorder="1" applyAlignment="1" applyProtection="1">
      <alignment horizontal="center"/>
      <protection hidden="1"/>
    </xf>
    <xf numFmtId="3" fontId="15" fillId="0" borderId="14" xfId="0" applyNumberFormat="1" applyFont="1" applyBorder="1" applyAlignment="1" applyProtection="1">
      <alignment horizontal="center"/>
      <protection locked="0" hidden="1"/>
    </xf>
    <xf numFmtId="166" fontId="16" fillId="0" borderId="13" xfId="0" applyNumberFormat="1" applyFont="1" applyBorder="1" applyProtection="1">
      <protection hidden="1"/>
    </xf>
    <xf numFmtId="166" fontId="17" fillId="0" borderId="13" xfId="0" applyNumberFormat="1" applyFont="1" applyBorder="1" applyProtection="1">
      <protection hidden="1"/>
    </xf>
    <xf numFmtId="3" fontId="15" fillId="16" borderId="14" xfId="0" applyNumberFormat="1" applyFont="1" applyFill="1" applyBorder="1" applyAlignment="1" applyProtection="1">
      <alignment horizontal="center"/>
      <protection hidden="1"/>
    </xf>
    <xf numFmtId="166" fontId="16" fillId="16" borderId="13" xfId="0" applyNumberFormat="1" applyFont="1" applyFill="1" applyBorder="1" applyProtection="1">
      <protection hidden="1"/>
    </xf>
    <xf numFmtId="0" fontId="8" fillId="0" borderId="14" xfId="0" applyFont="1" applyBorder="1" applyProtection="1">
      <protection hidden="1"/>
    </xf>
    <xf numFmtId="3" fontId="15" fillId="0" borderId="15" xfId="0" applyNumberFormat="1" applyFont="1" applyBorder="1" applyAlignment="1" applyProtection="1">
      <alignment horizontal="center"/>
      <protection locked="0" hidden="1"/>
    </xf>
    <xf numFmtId="0" fontId="6" fillId="0" borderId="13" xfId="0" applyFont="1" applyBorder="1" applyProtection="1">
      <protection hidden="1"/>
    </xf>
    <xf numFmtId="0" fontId="8" fillId="0" borderId="14" xfId="0" applyFont="1" applyBorder="1" applyProtection="1">
      <protection locked="0" hidden="1"/>
    </xf>
    <xf numFmtId="0" fontId="6" fillId="0" borderId="14" xfId="0" applyFont="1" applyBorder="1" applyAlignment="1" applyProtection="1">
      <alignment horizontal="center"/>
      <protection locked="0" hidden="1"/>
    </xf>
    <xf numFmtId="0" fontId="8" fillId="0" borderId="14" xfId="0" applyFont="1" applyBorder="1" applyAlignment="1" applyProtection="1">
      <alignment horizontal="center"/>
      <protection locked="0" hidden="1"/>
    </xf>
    <xf numFmtId="0" fontId="6" fillId="0" borderId="16" xfId="0" applyFont="1" applyBorder="1" applyProtection="1">
      <protection locked="0" hidden="1"/>
    </xf>
    <xf numFmtId="0" fontId="6" fillId="0" borderId="16" xfId="0" applyFont="1" applyBorder="1" applyAlignment="1" applyProtection="1">
      <alignment horizontal="center"/>
      <protection locked="0" hidden="1"/>
    </xf>
    <xf numFmtId="0" fontId="8" fillId="0" borderId="16" xfId="0" applyFont="1" applyBorder="1" applyAlignment="1" applyProtection="1">
      <alignment horizontal="center"/>
      <protection locked="0" hidden="1"/>
    </xf>
    <xf numFmtId="3" fontId="6" fillId="0" borderId="16" xfId="0" applyNumberFormat="1" applyFont="1" applyBorder="1" applyAlignment="1" applyProtection="1">
      <alignment horizontal="center"/>
      <protection locked="0" hidden="1"/>
    </xf>
    <xf numFmtId="3" fontId="15" fillId="0" borderId="16" xfId="0" applyNumberFormat="1" applyFont="1" applyBorder="1" applyAlignment="1" applyProtection="1">
      <alignment horizontal="center"/>
      <protection locked="0" hidden="1"/>
    </xf>
    <xf numFmtId="0" fontId="6" fillId="0" borderId="13" xfId="0" applyFont="1" applyBorder="1" applyAlignment="1" applyProtection="1">
      <alignment horizontal="center"/>
      <protection hidden="1"/>
    </xf>
    <xf numFmtId="3" fontId="15" fillId="0" borderId="13" xfId="0" applyNumberFormat="1" applyFont="1" applyBorder="1" applyAlignment="1" applyProtection="1">
      <alignment horizontal="center"/>
      <protection locked="0" hidden="1"/>
    </xf>
    <xf numFmtId="0" fontId="6" fillId="0" borderId="14" xfId="0" applyFont="1" applyBorder="1" applyProtection="1">
      <protection locked="0" hidden="1"/>
    </xf>
    <xf numFmtId="3" fontId="6" fillId="0" borderId="14" xfId="0" applyNumberFormat="1" applyFont="1" applyBorder="1" applyAlignment="1" applyProtection="1">
      <alignment horizontal="center"/>
      <protection locked="0" hidden="1"/>
    </xf>
    <xf numFmtId="0" fontId="8" fillId="0" borderId="13" xfId="0" applyFont="1" applyBorder="1" applyAlignment="1" applyProtection="1">
      <alignment horizontal="center"/>
      <protection hidden="1"/>
    </xf>
    <xf numFmtId="165" fontId="8" fillId="0" borderId="13" xfId="0" applyNumberFormat="1" applyFont="1" applyBorder="1" applyAlignment="1" applyProtection="1">
      <alignment horizontal="center"/>
      <protection hidden="1"/>
    </xf>
    <xf numFmtId="167" fontId="6" fillId="0" borderId="13" xfId="0" applyNumberFormat="1" applyFont="1" applyBorder="1" applyAlignment="1" applyProtection="1">
      <alignment horizontal="center"/>
      <protection hidden="1"/>
    </xf>
    <xf numFmtId="165" fontId="8" fillId="0" borderId="14" xfId="0" applyNumberFormat="1" applyFont="1" applyBorder="1" applyAlignment="1" applyProtection="1">
      <alignment horizontal="center"/>
      <protection hidden="1"/>
    </xf>
    <xf numFmtId="167" fontId="6" fillId="0" borderId="14" xfId="0" applyNumberFormat="1" applyFont="1" applyBorder="1" applyAlignment="1" applyProtection="1">
      <alignment horizontal="center"/>
      <protection hidden="1"/>
    </xf>
    <xf numFmtId="168" fontId="17" fillId="0" borderId="13" xfId="0" applyNumberFormat="1" applyFont="1" applyBorder="1" applyProtection="1">
      <protection hidden="1"/>
    </xf>
    <xf numFmtId="169" fontId="6" fillId="0" borderId="14" xfId="0" applyNumberFormat="1" applyFont="1" applyBorder="1" applyAlignment="1" applyProtection="1">
      <alignment horizontal="center"/>
      <protection hidden="1"/>
    </xf>
    <xf numFmtId="0" fontId="13" fillId="15" borderId="17" xfId="0" applyFont="1" applyFill="1" applyBorder="1" applyAlignment="1" applyProtection="1">
      <alignment horizontal="center"/>
      <protection hidden="1"/>
    </xf>
    <xf numFmtId="0" fontId="13" fillId="15" borderId="18" xfId="0" applyFont="1" applyFill="1" applyBorder="1" applyAlignment="1" applyProtection="1">
      <alignment horizontal="center"/>
      <protection hidden="1"/>
    </xf>
    <xf numFmtId="0" fontId="13" fillId="15" borderId="19" xfId="0" applyFont="1" applyFill="1" applyBorder="1" applyAlignment="1" applyProtection="1">
      <alignment horizontal="center"/>
      <protection hidden="1"/>
    </xf>
    <xf numFmtId="0" fontId="6" fillId="0" borderId="14" xfId="0" applyFont="1" applyBorder="1" applyProtection="1">
      <protection hidden="1"/>
    </xf>
    <xf numFmtId="170" fontId="6" fillId="0" borderId="14" xfId="0" applyNumberFormat="1" applyFont="1" applyBorder="1" applyAlignment="1" applyProtection="1">
      <alignment horizontal="center"/>
      <protection hidden="1"/>
    </xf>
    <xf numFmtId="170" fontId="6" fillId="0" borderId="14" xfId="0" applyNumberFormat="1" applyFont="1" applyBorder="1" applyAlignment="1" applyProtection="1">
      <alignment horizontal="center"/>
      <protection locked="0" hidden="1"/>
    </xf>
    <xf numFmtId="170" fontId="6" fillId="0" borderId="16" xfId="0" applyNumberFormat="1" applyFont="1" applyBorder="1" applyAlignment="1" applyProtection="1">
      <alignment horizontal="center"/>
      <protection locked="0" hidden="1"/>
    </xf>
    <xf numFmtId="0" fontId="12" fillId="0" borderId="0" xfId="0" applyFont="1" applyAlignment="1" applyProtection="1">
      <alignment vertical="top"/>
      <protection hidden="1"/>
    </xf>
    <xf numFmtId="0" fontId="8" fillId="15" borderId="20" xfId="0" applyFont="1" applyFill="1" applyBorder="1" applyAlignment="1" applyProtection="1">
      <alignment horizontal="center" vertical="top"/>
      <protection hidden="1"/>
    </xf>
    <xf numFmtId="0" fontId="8" fillId="15" borderId="20" xfId="0" applyFont="1" applyFill="1" applyBorder="1" applyAlignment="1" applyProtection="1">
      <alignment horizontal="center" vertical="top" wrapText="1"/>
      <protection hidden="1"/>
    </xf>
    <xf numFmtId="0" fontId="20" fillId="0" borderId="23" xfId="1" applyFont="1" applyBorder="1" applyAlignment="1" applyProtection="1">
      <protection hidden="1"/>
    </xf>
    <xf numFmtId="0" fontId="21" fillId="0" borderId="24" xfId="1" applyFont="1" applyBorder="1" applyAlignment="1" applyProtection="1">
      <alignment horizontal="left"/>
      <protection hidden="1"/>
    </xf>
    <xf numFmtId="166" fontId="16" fillId="0" borderId="14" xfId="0" applyNumberFormat="1" applyFont="1" applyBorder="1" applyProtection="1">
      <protection hidden="1"/>
    </xf>
    <xf numFmtId="166" fontId="17" fillId="0" borderId="14" xfId="0" applyNumberFormat="1" applyFont="1" applyBorder="1" applyProtection="1">
      <protection hidden="1"/>
    </xf>
    <xf numFmtId="0" fontId="8" fillId="0" borderId="23" xfId="1" applyFont="1" applyBorder="1" applyAlignment="1" applyProtection="1">
      <protection hidden="1"/>
    </xf>
    <xf numFmtId="166" fontId="16" fillId="0" borderId="14" xfId="0" applyNumberFormat="1" applyFont="1" applyBorder="1" applyAlignment="1" applyProtection="1">
      <alignment horizontal="center"/>
      <protection hidden="1"/>
    </xf>
    <xf numFmtId="166" fontId="17" fillId="0" borderId="14" xfId="0" applyNumberFormat="1" applyFont="1" applyBorder="1" applyAlignment="1" applyProtection="1">
      <alignment horizontal="center"/>
      <protection hidden="1"/>
    </xf>
    <xf numFmtId="166" fontId="16" fillId="0" borderId="26" xfId="0" applyNumberFormat="1" applyFont="1" applyBorder="1" applyProtection="1">
      <protection hidden="1"/>
    </xf>
    <xf numFmtId="166" fontId="17" fillId="0" borderId="26" xfId="0" applyNumberFormat="1" applyFont="1" applyBorder="1" applyProtection="1">
      <protection hidden="1"/>
    </xf>
    <xf numFmtId="3" fontId="22" fillId="0" borderId="14" xfId="0" applyNumberFormat="1" applyFont="1" applyBorder="1" applyAlignment="1" applyProtection="1">
      <alignment horizontal="center"/>
      <protection hidden="1"/>
    </xf>
    <xf numFmtId="0" fontId="6" fillId="0" borderId="24" xfId="1" applyFont="1" applyBorder="1" applyAlignment="1" applyProtection="1">
      <alignment horizontal="right"/>
      <protection hidden="1"/>
    </xf>
    <xf numFmtId="0" fontId="19" fillId="0" borderId="24" xfId="1" applyFont="1" applyBorder="1" applyAlignment="1" applyProtection="1">
      <protection hidden="1"/>
    </xf>
    <xf numFmtId="0" fontId="20" fillId="0" borderId="28" xfId="1" applyFont="1" applyBorder="1" applyAlignment="1" applyProtection="1">
      <protection hidden="1"/>
    </xf>
    <xf numFmtId="0" fontId="6" fillId="0" borderId="29" xfId="1" applyFont="1" applyBorder="1" applyAlignment="1" applyProtection="1">
      <protection hidden="1"/>
    </xf>
    <xf numFmtId="166" fontId="23" fillId="0" borderId="12" xfId="0" applyNumberFormat="1" applyFont="1" applyBorder="1" applyProtection="1">
      <protection hidden="1"/>
    </xf>
    <xf numFmtId="166" fontId="24" fillId="0" borderId="12" xfId="0" applyNumberFormat="1" applyFont="1" applyBorder="1" applyProtection="1">
      <protection hidden="1"/>
    </xf>
    <xf numFmtId="0" fontId="8" fillId="15" borderId="12" xfId="0" applyFont="1" applyFill="1" applyBorder="1" applyAlignment="1" applyProtection="1">
      <alignment horizontal="center" vertical="top"/>
      <protection hidden="1"/>
    </xf>
    <xf numFmtId="0" fontId="6" fillId="0" borderId="13" xfId="1" applyFont="1" applyBorder="1" applyAlignment="1" applyProtection="1">
      <alignment horizontal="center"/>
      <protection hidden="1"/>
    </xf>
    <xf numFmtId="3" fontId="6" fillId="0" borderId="13" xfId="1" applyNumberFormat="1" applyFont="1" applyBorder="1" applyAlignment="1" applyProtection="1">
      <alignment horizontal="center"/>
      <protection hidden="1"/>
    </xf>
    <xf numFmtId="171" fontId="16" fillId="0" borderId="13" xfId="0" applyNumberFormat="1" applyFont="1" applyBorder="1" applyProtection="1">
      <protection hidden="1"/>
    </xf>
    <xf numFmtId="0" fontId="6" fillId="0" borderId="14" xfId="1" applyFont="1" applyBorder="1" applyAlignment="1" applyProtection="1">
      <alignment horizontal="center"/>
      <protection hidden="1"/>
    </xf>
    <xf numFmtId="3" fontId="6" fillId="0" borderId="14" xfId="1" applyNumberFormat="1" applyFont="1" applyBorder="1" applyAlignment="1" applyProtection="1">
      <alignment horizontal="center"/>
      <protection hidden="1"/>
    </xf>
    <xf numFmtId="0" fontId="21" fillId="0" borderId="14" xfId="1" applyFont="1" applyBorder="1" applyAlignment="1" applyProtection="1">
      <protection hidden="1"/>
    </xf>
    <xf numFmtId="0" fontId="21" fillId="0" borderId="14" xfId="1" applyFont="1" applyBorder="1" applyAlignment="1" applyProtection="1">
      <alignment horizontal="center"/>
      <protection hidden="1"/>
    </xf>
    <xf numFmtId="0" fontId="20" fillId="0" borderId="14" xfId="1" applyFont="1" applyBorder="1" applyAlignment="1" applyProtection="1">
      <alignment horizontal="center"/>
      <protection hidden="1"/>
    </xf>
    <xf numFmtId="3" fontId="21" fillId="0" borderId="14" xfId="1" applyNumberFormat="1" applyFont="1" applyBorder="1" applyAlignment="1" applyProtection="1">
      <alignment horizontal="center"/>
      <protection hidden="1"/>
    </xf>
    <xf numFmtId="0" fontId="20" fillId="0" borderId="14" xfId="1" applyFont="1" applyBorder="1" applyAlignment="1" applyProtection="1">
      <protection hidden="1"/>
    </xf>
    <xf numFmtId="172" fontId="16" fillId="0" borderId="13" xfId="0" applyNumberFormat="1" applyFont="1" applyBorder="1" applyProtection="1">
      <protection hidden="1"/>
    </xf>
    <xf numFmtId="0" fontId="8" fillId="17" borderId="26" xfId="1" applyFont="1" applyFill="1" applyBorder="1" applyAlignment="1" applyProtection="1">
      <protection hidden="1"/>
    </xf>
    <xf numFmtId="0" fontId="6" fillId="17" borderId="26" xfId="1" applyFont="1" applyFill="1" applyBorder="1" applyAlignment="1" applyProtection="1">
      <alignment horizontal="center"/>
      <protection hidden="1"/>
    </xf>
    <xf numFmtId="0" fontId="8" fillId="17" borderId="26" xfId="1" applyFont="1" applyFill="1" applyBorder="1" applyAlignment="1" applyProtection="1">
      <alignment horizontal="center"/>
      <protection hidden="1"/>
    </xf>
    <xf numFmtId="3" fontId="6" fillId="17" borderId="26" xfId="1" applyNumberFormat="1" applyFont="1" applyFill="1" applyBorder="1" applyAlignment="1" applyProtection="1">
      <alignment horizontal="center"/>
      <protection hidden="1"/>
    </xf>
    <xf numFmtId="3" fontId="15" fillId="17" borderId="26" xfId="0" applyNumberFormat="1" applyFont="1" applyFill="1" applyBorder="1" applyAlignment="1" applyProtection="1">
      <alignment horizontal="center"/>
      <protection locked="0" hidden="1"/>
    </xf>
    <xf numFmtId="172" fontId="16" fillId="17" borderId="27" xfId="0" applyNumberFormat="1" applyFont="1" applyFill="1" applyBorder="1" applyProtection="1">
      <protection hidden="1"/>
    </xf>
    <xf numFmtId="166" fontId="17" fillId="17" borderId="27" xfId="0" applyNumberFormat="1" applyFont="1" applyFill="1" applyBorder="1" applyProtection="1">
      <protection hidden="1"/>
    </xf>
    <xf numFmtId="0" fontId="8" fillId="17" borderId="14" xfId="1" applyFont="1" applyFill="1" applyBorder="1" applyAlignment="1" applyProtection="1">
      <protection hidden="1"/>
    </xf>
    <xf numFmtId="0" fontId="6" fillId="17" borderId="14" xfId="1" applyFont="1" applyFill="1" applyBorder="1" applyAlignment="1" applyProtection="1">
      <alignment horizontal="center"/>
      <protection hidden="1"/>
    </xf>
    <xf numFmtId="0" fontId="8" fillId="17" borderId="14" xfId="1" applyFont="1" applyFill="1" applyBorder="1" applyAlignment="1" applyProtection="1">
      <alignment horizontal="center"/>
      <protection hidden="1"/>
    </xf>
    <xf numFmtId="3" fontId="6" fillId="17" borderId="14" xfId="1" applyNumberFormat="1" applyFont="1" applyFill="1" applyBorder="1" applyAlignment="1" applyProtection="1">
      <alignment horizontal="center"/>
      <protection hidden="1"/>
    </xf>
    <xf numFmtId="3" fontId="15" fillId="17" borderId="14" xfId="0" applyNumberFormat="1" applyFont="1" applyFill="1" applyBorder="1" applyAlignment="1" applyProtection="1">
      <alignment horizontal="center"/>
      <protection locked="0" hidden="1"/>
    </xf>
    <xf numFmtId="166" fontId="16" fillId="17" borderId="13" xfId="0" applyNumberFormat="1" applyFont="1" applyFill="1" applyBorder="1" applyProtection="1">
      <protection hidden="1"/>
    </xf>
    <xf numFmtId="166" fontId="17" fillId="17" borderId="13" xfId="0" applyNumberFormat="1" applyFont="1" applyFill="1" applyBorder="1" applyProtection="1">
      <protection hidden="1"/>
    </xf>
    <xf numFmtId="0" fontId="8" fillId="0" borderId="14" xfId="1" applyFont="1" applyBorder="1" applyAlignment="1" applyProtection="1">
      <alignment horizontal="left"/>
      <protection hidden="1"/>
    </xf>
    <xf numFmtId="0" fontId="8" fillId="0" borderId="14" xfId="1" applyFont="1" applyBorder="1" applyAlignment="1" applyProtection="1">
      <alignment horizontal="center"/>
      <protection hidden="1"/>
    </xf>
    <xf numFmtId="0" fontId="20" fillId="0" borderId="14" xfId="1" applyFont="1" applyBorder="1" applyAlignment="1" applyProtection="1">
      <alignment horizontal="left"/>
      <protection hidden="1"/>
    </xf>
    <xf numFmtId="0" fontId="21" fillId="0" borderId="0" xfId="1" applyFont="1" applyBorder="1" applyAlignment="1" applyProtection="1">
      <alignment horizontal="center"/>
    </xf>
    <xf numFmtId="0" fontId="20" fillId="0" borderId="13" xfId="1" applyFont="1" applyBorder="1" applyAlignment="1" applyProtection="1">
      <protection hidden="1"/>
    </xf>
    <xf numFmtId="0" fontId="21" fillId="0" borderId="13" xfId="1" applyFont="1" applyBorder="1" applyAlignment="1" applyProtection="1">
      <alignment horizontal="center"/>
      <protection hidden="1"/>
    </xf>
    <xf numFmtId="0" fontId="20" fillId="0" borderId="13" xfId="1" applyFont="1" applyBorder="1" applyAlignment="1" applyProtection="1">
      <alignment horizontal="center"/>
      <protection hidden="1"/>
    </xf>
    <xf numFmtId="3" fontId="21" fillId="0" borderId="13" xfId="1" applyNumberFormat="1" applyFont="1" applyBorder="1" applyAlignment="1" applyProtection="1">
      <alignment horizontal="center"/>
      <protection hidden="1"/>
    </xf>
    <xf numFmtId="3" fontId="15" fillId="0" borderId="30" xfId="0" applyNumberFormat="1" applyFont="1" applyBorder="1" applyAlignment="1" applyProtection="1">
      <alignment horizontal="center"/>
      <protection locked="0" hidden="1"/>
    </xf>
    <xf numFmtId="0" fontId="8" fillId="0" borderId="14" xfId="1" applyFont="1" applyBorder="1" applyAlignment="1" applyProtection="1">
      <protection hidden="1"/>
    </xf>
    <xf numFmtId="3" fontId="15" fillId="17" borderId="15" xfId="0" applyNumberFormat="1" applyFont="1" applyFill="1" applyBorder="1" applyAlignment="1" applyProtection="1">
      <alignment horizontal="center"/>
      <protection locked="0" hidden="1"/>
    </xf>
    <xf numFmtId="0" fontId="6" fillId="0" borderId="13" xfId="1" applyFont="1" applyBorder="1" applyAlignment="1" applyProtection="1">
      <protection hidden="1"/>
    </xf>
    <xf numFmtId="0" fontId="8" fillId="0" borderId="13" xfId="1" applyFont="1" applyBorder="1" applyAlignment="1" applyProtection="1">
      <alignment horizontal="center"/>
      <protection hidden="1"/>
    </xf>
    <xf numFmtId="0" fontId="6" fillId="0" borderId="14" xfId="1" applyFont="1" applyBorder="1" applyAlignment="1" applyProtection="1">
      <protection hidden="1"/>
    </xf>
    <xf numFmtId="3" fontId="8" fillId="0" borderId="13" xfId="0" applyNumberFormat="1" applyFont="1" applyBorder="1" applyAlignment="1" applyProtection="1">
      <alignment horizontal="center"/>
      <protection locked="0" hidden="1"/>
    </xf>
    <xf numFmtId="3" fontId="8" fillId="0" borderId="14" xfId="0" applyNumberFormat="1" applyFont="1" applyBorder="1" applyAlignment="1" applyProtection="1">
      <alignment horizontal="center"/>
      <protection locked="0" hidden="1"/>
    </xf>
    <xf numFmtId="0" fontId="6" fillId="0" borderId="14" xfId="1" applyFont="1" applyBorder="1" applyAlignment="1" applyProtection="1">
      <alignment horizontal="left"/>
      <protection hidden="1"/>
    </xf>
    <xf numFmtId="3" fontId="8" fillId="0" borderId="15" xfId="0" applyNumberFormat="1" applyFont="1" applyBorder="1" applyAlignment="1" applyProtection="1">
      <alignment horizontal="center"/>
      <protection locked="0" hidden="1"/>
    </xf>
    <xf numFmtId="3" fontId="8" fillId="16" borderId="14" xfId="0" applyNumberFormat="1" applyFont="1" applyFill="1" applyBorder="1" applyAlignment="1" applyProtection="1">
      <alignment horizontal="center"/>
      <protection hidden="1"/>
    </xf>
    <xf numFmtId="0" fontId="6" fillId="0" borderId="21" xfId="1" applyFont="1" applyBorder="1" applyAlignment="1" applyProtection="1">
      <protection hidden="1"/>
    </xf>
    <xf numFmtId="0" fontId="6" fillId="0" borderId="22" xfId="1" applyFont="1" applyBorder="1" applyAlignment="1" applyProtection="1">
      <alignment horizontal="left"/>
      <protection hidden="1"/>
    </xf>
    <xf numFmtId="0" fontId="6" fillId="0" borderId="24" xfId="1" applyFont="1" applyBorder="1" applyAlignment="1" applyProtection="1">
      <alignment horizontal="left"/>
      <protection hidden="1"/>
    </xf>
    <xf numFmtId="0" fontId="6" fillId="0" borderId="23" xfId="1" applyFont="1" applyBorder="1" applyAlignment="1" applyProtection="1">
      <protection hidden="1"/>
    </xf>
    <xf numFmtId="0" fontId="8" fillId="0" borderId="25" xfId="1" applyFont="1" applyBorder="1" applyAlignment="1" applyProtection="1">
      <protection hidden="1"/>
    </xf>
    <xf numFmtId="0" fontId="6" fillId="0" borderId="24" xfId="1" applyFont="1" applyBorder="1" applyAlignment="1" applyProtection="1">
      <protection hidden="1"/>
    </xf>
    <xf numFmtId="0" fontId="8" fillId="0" borderId="23" xfId="1" applyFont="1" applyBorder="1" applyAlignment="1" applyProtection="1">
      <alignment horizontal="left"/>
      <protection hidden="1"/>
    </xf>
    <xf numFmtId="0" fontId="6" fillId="0" borderId="23" xfId="0" applyFont="1" applyBorder="1" applyProtection="1">
      <protection hidden="1"/>
    </xf>
    <xf numFmtId="0" fontId="6" fillId="0" borderId="24" xfId="0" applyFont="1" applyBorder="1" applyAlignment="1" applyProtection="1">
      <alignment horizontal="right"/>
      <protection hidden="1"/>
    </xf>
    <xf numFmtId="0" fontId="8" fillId="15" borderId="2" xfId="0" applyFont="1" applyFill="1" applyBorder="1" applyAlignment="1" applyProtection="1">
      <alignment horizontal="center"/>
      <protection hidden="1"/>
    </xf>
    <xf numFmtId="0" fontId="13" fillId="15" borderId="12" xfId="0" applyFont="1" applyFill="1" applyBorder="1" applyAlignment="1" applyProtection="1">
      <alignment horizontal="center"/>
      <protection hidden="1"/>
    </xf>
    <xf numFmtId="166" fontId="13" fillId="15" borderId="12" xfId="0" applyNumberFormat="1" applyFont="1" applyFill="1" applyBorder="1" applyAlignment="1" applyProtection="1">
      <alignment horizontal="center" vertical="distributed" wrapText="1" shrinkToFit="1"/>
      <protection hidden="1"/>
    </xf>
    <xf numFmtId="166" fontId="18" fillId="0" borderId="12" xfId="0" applyNumberFormat="1" applyFont="1" applyBorder="1" applyAlignment="1" applyProtection="1">
      <alignment horizontal="center"/>
      <protection hidden="1"/>
    </xf>
    <xf numFmtId="166" fontId="13" fillId="0" borderId="12" xfId="0" applyNumberFormat="1" applyFont="1" applyBorder="1" applyAlignment="1" applyProtection="1">
      <alignment horizontal="center"/>
      <protection hidden="1"/>
    </xf>
    <xf numFmtId="166" fontId="0" fillId="0" borderId="14" xfId="0" applyNumberFormat="1" applyBorder="1" applyAlignment="1" applyProtection="1">
      <alignment horizontal="center" vertical="distributed" wrapText="1" shrinkToFit="1"/>
      <protection hidden="1"/>
    </xf>
    <xf numFmtId="0" fontId="13" fillId="15" borderId="12" xfId="0" applyFont="1" applyFill="1" applyBorder="1" applyAlignment="1" applyProtection="1">
      <alignment horizontal="center" vertical="top"/>
      <protection hidden="1"/>
    </xf>
    <xf numFmtId="166" fontId="13" fillId="15" borderId="12" xfId="0" applyNumberFormat="1" applyFont="1" applyFill="1" applyBorder="1" applyAlignment="1" applyProtection="1">
      <alignment horizontal="center"/>
      <protection hidden="1"/>
    </xf>
    <xf numFmtId="166" fontId="0" fillId="0" borderId="27" xfId="0" applyNumberFormat="1" applyBorder="1" applyAlignment="1" applyProtection="1">
      <alignment horizontal="center" vertical="distributed" wrapText="1" shrinkToFit="1"/>
      <protection hidden="1"/>
    </xf>
    <xf numFmtId="173" fontId="18" fillId="0" borderId="12" xfId="0" applyNumberFormat="1" applyFont="1" applyBorder="1" applyAlignment="1" applyProtection="1">
      <alignment horizontal="center"/>
      <protection hidden="1"/>
    </xf>
  </cellXfs>
  <cellStyles count="25">
    <cellStyle name="Akzent1 - 20%" xfId="2" xr:uid="{00000000-0005-0000-0000-000006000000}"/>
    <cellStyle name="Akzent1 - 40%" xfId="3" xr:uid="{00000000-0005-0000-0000-000007000000}"/>
    <cellStyle name="Akzent1 - 60%" xfId="4" xr:uid="{00000000-0005-0000-0000-000008000000}"/>
    <cellStyle name="Akzent2 - 20%" xfId="5" xr:uid="{00000000-0005-0000-0000-000009000000}"/>
    <cellStyle name="Akzent2 - 40%" xfId="6" xr:uid="{00000000-0005-0000-0000-00000A000000}"/>
    <cellStyle name="Akzent2 - 60%" xfId="7" xr:uid="{00000000-0005-0000-0000-00000B000000}"/>
    <cellStyle name="Akzent3 - 20%" xfId="8" xr:uid="{00000000-0005-0000-0000-00000C000000}"/>
    <cellStyle name="Akzent3 - 40%" xfId="9" xr:uid="{00000000-0005-0000-0000-00000D000000}"/>
    <cellStyle name="Akzent3 - 60%" xfId="10" xr:uid="{00000000-0005-0000-0000-00000E000000}"/>
    <cellStyle name="Akzent4 - 20%" xfId="11" xr:uid="{00000000-0005-0000-0000-00000F000000}"/>
    <cellStyle name="Akzent4 - 40%" xfId="12" xr:uid="{00000000-0005-0000-0000-000010000000}"/>
    <cellStyle name="Akzent4 - 60%" xfId="13" xr:uid="{00000000-0005-0000-0000-000011000000}"/>
    <cellStyle name="Akzent5 - 20%" xfId="14" xr:uid="{00000000-0005-0000-0000-000012000000}"/>
    <cellStyle name="Akzent5 - 40%" xfId="15" xr:uid="{00000000-0005-0000-0000-000013000000}"/>
    <cellStyle name="Akzent5 - 60%" xfId="16" xr:uid="{00000000-0005-0000-0000-000014000000}"/>
    <cellStyle name="Akzent6 - 20%" xfId="17" xr:uid="{00000000-0005-0000-0000-000015000000}"/>
    <cellStyle name="Akzent6 - 40%" xfId="18" xr:uid="{00000000-0005-0000-0000-000016000000}"/>
    <cellStyle name="Akzent6 - 60%" xfId="19" xr:uid="{00000000-0005-0000-0000-000017000000}"/>
    <cellStyle name="Blattüberschrift" xfId="20" xr:uid="{00000000-0005-0000-0000-000018000000}"/>
    <cellStyle name="Hervorhebung 1" xfId="21" xr:uid="{00000000-0005-0000-0000-000019000000}"/>
    <cellStyle name="Hervorhebung 2" xfId="22" xr:uid="{00000000-0005-0000-0000-00001A000000}"/>
    <cellStyle name="Hervorhebung 3" xfId="23" xr:uid="{00000000-0005-0000-0000-00001B000000}"/>
    <cellStyle name="Link" xfId="1" builtinId="8"/>
    <cellStyle name="Standard" xfId="0" builtinId="0"/>
    <cellStyle name="Zelle prüfen" xfId="24" xr:uid="{00000000-0005-0000-0000-00001C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D83F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8C3F"/>
      <rgbColor rgb="FFFF6600"/>
      <rgbColor rgb="FF3F668C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hyperlink" Target="http://www.festevent.ch/page2/index.php/agb-s" TargetMode="Externa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866880</xdr:colOff>
      <xdr:row>0</xdr:row>
      <xdr:rowOff>9360</xdr:rowOff>
    </xdr:from>
    <xdr:to>
      <xdr:col>2</xdr:col>
      <xdr:colOff>904680</xdr:colOff>
      <xdr:row>4</xdr:row>
      <xdr:rowOff>104400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064960" y="9360"/>
          <a:ext cx="190044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57240</xdr:colOff>
      <xdr:row>4</xdr:row>
      <xdr:rowOff>76320</xdr:rowOff>
    </xdr:from>
    <xdr:to>
      <xdr:col>3</xdr:col>
      <xdr:colOff>1704600</xdr:colOff>
      <xdr:row>18</xdr:row>
      <xdr:rowOff>18720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7240" y="723960"/>
          <a:ext cx="5906160" cy="2209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57240</xdr:colOff>
      <xdr:row>18</xdr:row>
      <xdr:rowOff>142920</xdr:rowOff>
    </xdr:from>
    <xdr:to>
      <xdr:col>3</xdr:col>
      <xdr:colOff>1723680</xdr:colOff>
      <xdr:row>38</xdr:row>
      <xdr:rowOff>28440</xdr:rowOff>
    </xdr:to>
    <xdr:pic>
      <xdr:nvPicPr>
        <xdr:cNvPr id="4" name="Picture 4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7240" y="3057480"/>
          <a:ext cx="5925240" cy="3124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76320</xdr:colOff>
      <xdr:row>0</xdr:row>
      <xdr:rowOff>133200</xdr:rowOff>
    </xdr:from>
    <xdr:to>
      <xdr:col>1</xdr:col>
      <xdr:colOff>456840</xdr:colOff>
      <xdr:row>4</xdr:row>
      <xdr:rowOff>9000</xdr:rowOff>
    </xdr:to>
    <xdr:pic>
      <xdr:nvPicPr>
        <xdr:cNvPr id="5" name="Grafi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76320" y="133200"/>
          <a:ext cx="1578600" cy="523440"/>
        </a:xfrm>
        <a:prstGeom prst="rect">
          <a:avLst/>
        </a:prstGeom>
        <a:noFill/>
        <a:ln w="0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47</xdr:row>
          <xdr:rowOff>133350</xdr:rowOff>
        </xdr:from>
        <xdr:to>
          <xdr:col>4</xdr:col>
          <xdr:colOff>-1552575</xdr:colOff>
          <xdr:row>49</xdr:row>
          <xdr:rowOff>19050</xdr:rowOff>
        </xdr:to>
        <xdr:sp macro="" textlink="">
          <xdr:nvSpPr>
            <xdr:cNvPr id="1001" name="Check Box 20" descr="Check Box 20" hidden="1">
              <a:extLst>
                <a:ext uri="{63B3BB69-23CF-44E3-9099-C40C66FF867C}">
                  <a14:compatExt spid="_x0000_s1001"/>
                </a:ext>
                <a:ext uri="{FF2B5EF4-FFF2-40B4-BE49-F238E27FC236}">
                  <a16:creationId xmlns:a16="http://schemas.microsoft.com/office/drawing/2014/main" id="{5659A51D-999D-F9F4-F773-B09C156D9F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de-DE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1143000</xdr:colOff>
          <xdr:row>47</xdr:row>
          <xdr:rowOff>133350</xdr:rowOff>
        </xdr:from>
        <xdr:to>
          <xdr:col>4</xdr:col>
          <xdr:colOff>-419100</xdr:colOff>
          <xdr:row>49</xdr:row>
          <xdr:rowOff>19050</xdr:rowOff>
        </xdr:to>
        <xdr:sp macro="" textlink="">
          <xdr:nvSpPr>
            <xdr:cNvPr id="1002" name="Check Box 21" descr="Check Box 21" hidden="1">
              <a:extLst>
                <a:ext uri="{63B3BB69-23CF-44E3-9099-C40C66FF867C}">
                  <a14:compatExt spid="_x0000_s1002"/>
                </a:ext>
                <a:ext uri="{FF2B5EF4-FFF2-40B4-BE49-F238E27FC236}">
                  <a16:creationId xmlns:a16="http://schemas.microsoft.com/office/drawing/2014/main" id="{CDA6F3A4-CCE2-7890-8EBC-D4FB4F9029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de-DE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47</xdr:row>
          <xdr:rowOff>133350</xdr:rowOff>
        </xdr:from>
        <xdr:to>
          <xdr:col>4</xdr:col>
          <xdr:colOff>1552575</xdr:colOff>
          <xdr:row>49</xdr:row>
          <xdr:rowOff>19050</xdr:rowOff>
        </xdr:to>
        <xdr:sp macro="" textlink="">
          <xdr:nvSpPr>
            <xdr:cNvPr id="1026" name="Check Box 2" descr="Check Box 20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F3415020-F23D-9BD8-601C-707F978671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1143000</xdr:colOff>
          <xdr:row>47</xdr:row>
          <xdr:rowOff>133350</xdr:rowOff>
        </xdr:from>
        <xdr:to>
          <xdr:col>4</xdr:col>
          <xdr:colOff>419100</xdr:colOff>
          <xdr:row>49</xdr:row>
          <xdr:rowOff>19050</xdr:rowOff>
        </xdr:to>
        <xdr:sp macro="" textlink="">
          <xdr:nvSpPr>
            <xdr:cNvPr id="1025" name="Check Box 1" descr="Check Box 2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CE59321E-FF93-4E75-F16E-8135945EA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419040</xdr:colOff>
      <xdr:row>1</xdr:row>
      <xdr:rowOff>9360</xdr:rowOff>
    </xdr:from>
    <xdr:to>
      <xdr:col>5</xdr:col>
      <xdr:colOff>580680</xdr:colOff>
      <xdr:row>1</xdr:row>
      <xdr:rowOff>151920</xdr:rowOff>
    </xdr:to>
    <xdr:sp macro="" textlink="" fLocksText="0">
      <xdr:nvSpPr>
        <xdr:cNvPr id="5" name="Textfeld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3117960" y="171360"/>
          <a:ext cx="1953360" cy="14256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23040" rIns="0" bIns="0" anchor="t" upright="1">
          <a:noAutofit/>
        </a:bodyPr>
        <a:lstStyle/>
        <a:p>
          <a:pPr>
            <a:lnSpc>
              <a:spcPct val="100000"/>
            </a:lnSpc>
          </a:pPr>
          <a:endParaRPr lang="de-CH" sz="8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de-CH" sz="800" b="0" u="none" strike="noStrike">
              <a:solidFill>
                <a:srgbClr val="000000"/>
              </a:solidFill>
              <a:effectLst/>
              <a:uFillTx/>
              <a:latin typeface="Arial"/>
            </a:rPr>
            <a:t>-</a:t>
          </a:r>
          <a:endParaRPr lang="de-CH" sz="8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de-CH" sz="800" b="0" u="none" strike="noStrike">
              <a:solidFill>
                <a:srgbClr val="000000"/>
              </a:solidFill>
              <a:effectLst/>
              <a:uFillTx/>
              <a:latin typeface="Arial"/>
            </a:rPr>
            <a:t>-</a:t>
          </a:r>
          <a:endParaRPr lang="de-CH" sz="8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de-CH" sz="8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2</xdr:col>
      <xdr:colOff>419040</xdr:colOff>
      <xdr:row>2</xdr:row>
      <xdr:rowOff>0</xdr:rowOff>
    </xdr:from>
    <xdr:to>
      <xdr:col>5</xdr:col>
      <xdr:colOff>580680</xdr:colOff>
      <xdr:row>2</xdr:row>
      <xdr:rowOff>360</xdr:rowOff>
    </xdr:to>
    <xdr:sp macro="" textlink="">
      <xdr:nvSpPr>
        <xdr:cNvPr id="6" name="Textfeld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117960" y="504720"/>
          <a:ext cx="195336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419040</xdr:colOff>
      <xdr:row>2</xdr:row>
      <xdr:rowOff>0</xdr:rowOff>
    </xdr:from>
    <xdr:to>
      <xdr:col>5</xdr:col>
      <xdr:colOff>580680</xdr:colOff>
      <xdr:row>2</xdr:row>
      <xdr:rowOff>360</xdr:rowOff>
    </xdr:to>
    <xdr:sp macro="" textlink="">
      <xdr:nvSpPr>
        <xdr:cNvPr id="7" name="Textfeld 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117960" y="504720"/>
          <a:ext cx="195336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419040</xdr:colOff>
      <xdr:row>2</xdr:row>
      <xdr:rowOff>0</xdr:rowOff>
    </xdr:from>
    <xdr:to>
      <xdr:col>5</xdr:col>
      <xdr:colOff>580680</xdr:colOff>
      <xdr:row>2</xdr:row>
      <xdr:rowOff>360</xdr:rowOff>
    </xdr:to>
    <xdr:sp macro="" textlink="">
      <xdr:nvSpPr>
        <xdr:cNvPr id="8" name="Textfeld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3117960" y="504720"/>
          <a:ext cx="195336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419040</xdr:colOff>
      <xdr:row>2</xdr:row>
      <xdr:rowOff>0</xdr:rowOff>
    </xdr:from>
    <xdr:to>
      <xdr:col>5</xdr:col>
      <xdr:colOff>580680</xdr:colOff>
      <xdr:row>2</xdr:row>
      <xdr:rowOff>360</xdr:rowOff>
    </xdr:to>
    <xdr:sp macro="" textlink="">
      <xdr:nvSpPr>
        <xdr:cNvPr id="9" name="Textfeld 2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3117960" y="504720"/>
          <a:ext cx="195336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419040</xdr:colOff>
      <xdr:row>2</xdr:row>
      <xdr:rowOff>0</xdr:rowOff>
    </xdr:from>
    <xdr:to>
      <xdr:col>5</xdr:col>
      <xdr:colOff>580680</xdr:colOff>
      <xdr:row>2</xdr:row>
      <xdr:rowOff>360</xdr:rowOff>
    </xdr:to>
    <xdr:sp macro="" textlink="" fLocksText="0">
      <xdr:nvSpPr>
        <xdr:cNvPr id="10" name="Textfeld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3117960" y="504720"/>
          <a:ext cx="1953360" cy="36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419040</xdr:colOff>
      <xdr:row>2</xdr:row>
      <xdr:rowOff>0</xdr:rowOff>
    </xdr:from>
    <xdr:to>
      <xdr:col>5</xdr:col>
      <xdr:colOff>580680</xdr:colOff>
      <xdr:row>2</xdr:row>
      <xdr:rowOff>360</xdr:rowOff>
    </xdr:to>
    <xdr:sp macro="" textlink="" fLocksText="0">
      <xdr:nvSpPr>
        <xdr:cNvPr id="11" name="Textfeld 2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3117960" y="504720"/>
          <a:ext cx="1953360" cy="36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11520" rIns="0" bIns="-11160" anchor="t" upright="1">
          <a:noAutofit/>
        </a:bodyPr>
        <a:lstStyle/>
        <a:p>
          <a:pPr>
            <a:lnSpc>
              <a:spcPct val="100000"/>
            </a:lnSpc>
          </a:pPr>
          <a:endParaRPr lang="de-CH" sz="8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de-CH" sz="800" b="0" u="none" strike="noStrike">
              <a:solidFill>
                <a:srgbClr val="000000"/>
              </a:solidFill>
              <a:effectLst/>
              <a:uFillTx/>
              <a:latin typeface="Arial"/>
            </a:rPr>
            <a:t>000 00 00</a:t>
          </a:r>
          <a:endParaRPr lang="de-CH" sz="8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2</xdr:col>
      <xdr:colOff>419040</xdr:colOff>
      <xdr:row>3</xdr:row>
      <xdr:rowOff>0</xdr:rowOff>
    </xdr:from>
    <xdr:to>
      <xdr:col>5</xdr:col>
      <xdr:colOff>438480</xdr:colOff>
      <xdr:row>3</xdr:row>
      <xdr:rowOff>360</xdr:rowOff>
    </xdr:to>
    <xdr:sp macro="" textlink="">
      <xdr:nvSpPr>
        <xdr:cNvPr id="12" name="Textfeld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3117960" y="685800"/>
          <a:ext cx="181116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419040</xdr:colOff>
      <xdr:row>3</xdr:row>
      <xdr:rowOff>0</xdr:rowOff>
    </xdr:from>
    <xdr:to>
      <xdr:col>5</xdr:col>
      <xdr:colOff>438480</xdr:colOff>
      <xdr:row>3</xdr:row>
      <xdr:rowOff>360</xdr:rowOff>
    </xdr:to>
    <xdr:sp macro="" textlink="">
      <xdr:nvSpPr>
        <xdr:cNvPr id="13" name="Textfeld 9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3117960" y="685800"/>
          <a:ext cx="181116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419040</xdr:colOff>
      <xdr:row>3</xdr:row>
      <xdr:rowOff>0</xdr:rowOff>
    </xdr:from>
    <xdr:to>
      <xdr:col>5</xdr:col>
      <xdr:colOff>438480</xdr:colOff>
      <xdr:row>3</xdr:row>
      <xdr:rowOff>360</xdr:rowOff>
    </xdr:to>
    <xdr:sp macro="" textlink="">
      <xdr:nvSpPr>
        <xdr:cNvPr id="14" name="Textfeld 1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3117960" y="685800"/>
          <a:ext cx="181116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419040</xdr:colOff>
      <xdr:row>3</xdr:row>
      <xdr:rowOff>0</xdr:rowOff>
    </xdr:from>
    <xdr:to>
      <xdr:col>5</xdr:col>
      <xdr:colOff>438480</xdr:colOff>
      <xdr:row>3</xdr:row>
      <xdr:rowOff>360</xdr:rowOff>
    </xdr:to>
    <xdr:sp macro="" textlink="">
      <xdr:nvSpPr>
        <xdr:cNvPr id="15" name="Textfeld 1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3117960" y="685800"/>
          <a:ext cx="181116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419040</xdr:colOff>
      <xdr:row>3</xdr:row>
      <xdr:rowOff>0</xdr:rowOff>
    </xdr:from>
    <xdr:to>
      <xdr:col>5</xdr:col>
      <xdr:colOff>438480</xdr:colOff>
      <xdr:row>3</xdr:row>
      <xdr:rowOff>360</xdr:rowOff>
    </xdr:to>
    <xdr:sp macro="" textlink="" fLocksText="0">
      <xdr:nvSpPr>
        <xdr:cNvPr id="16" name="Textfeld 12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3117960" y="685800"/>
          <a:ext cx="1811160" cy="36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419040</xdr:colOff>
      <xdr:row>3</xdr:row>
      <xdr:rowOff>0</xdr:rowOff>
    </xdr:from>
    <xdr:to>
      <xdr:col>5</xdr:col>
      <xdr:colOff>438480</xdr:colOff>
      <xdr:row>3</xdr:row>
      <xdr:rowOff>360</xdr:rowOff>
    </xdr:to>
    <xdr:sp macro="" textlink="" fLocksText="0">
      <xdr:nvSpPr>
        <xdr:cNvPr id="17" name="Textfeld 13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3117960" y="685800"/>
          <a:ext cx="1811160" cy="36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11520" rIns="0" bIns="-11160" anchor="t" upright="1">
          <a:noAutofit/>
        </a:bodyPr>
        <a:lstStyle/>
        <a:p>
          <a:pPr>
            <a:lnSpc>
              <a:spcPct val="100000"/>
            </a:lnSpc>
          </a:pPr>
          <a:endParaRPr lang="de-CH" sz="8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de-CH" sz="800" b="0" u="none" strike="noStrike">
              <a:solidFill>
                <a:srgbClr val="000000"/>
              </a:solidFill>
              <a:effectLst/>
              <a:uFillTx/>
              <a:latin typeface="Arial"/>
            </a:rPr>
            <a:t>000 00 00</a:t>
          </a:r>
          <a:endParaRPr lang="de-CH" sz="800" b="0" u="none" strike="noStrike">
            <a:effectLst/>
            <a:uFillTx/>
            <a:latin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419040</xdr:colOff>
      <xdr:row>1</xdr:row>
      <xdr:rowOff>0</xdr:rowOff>
    </xdr:from>
    <xdr:to>
      <xdr:col>5</xdr:col>
      <xdr:colOff>580680</xdr:colOff>
      <xdr:row>1</xdr:row>
      <xdr:rowOff>360</xdr:rowOff>
    </xdr:to>
    <xdr:sp macro="" textlink="" fLocksText="0">
      <xdr:nvSpPr>
        <xdr:cNvPr id="18" name="Textfeld 2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/>
      </xdr:nvSpPr>
      <xdr:spPr>
        <a:xfrm>
          <a:off x="3117960" y="162000"/>
          <a:ext cx="1953360" cy="36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11520" rIns="0" bIns="-11160" anchor="t" upright="1">
          <a:noAutofit/>
        </a:bodyPr>
        <a:lstStyle/>
        <a:p>
          <a:pPr>
            <a:lnSpc>
              <a:spcPct val="100000"/>
            </a:lnSpc>
          </a:pPr>
          <a:endParaRPr lang="de-CH" sz="8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de-CH" sz="8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de-CH" sz="800" b="0" u="none" strike="noStrike">
              <a:solidFill>
                <a:srgbClr val="000000"/>
              </a:solidFill>
              <a:effectLst/>
              <a:uFillTx/>
              <a:latin typeface="Arial"/>
            </a:rPr>
            <a:t>-</a:t>
          </a:r>
          <a:endParaRPr lang="de-CH" sz="8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de-CH" sz="800" b="0" u="none" strike="noStrike">
              <a:solidFill>
                <a:srgbClr val="000000"/>
              </a:solidFill>
              <a:effectLst/>
              <a:uFillTx/>
              <a:latin typeface="Arial"/>
            </a:rPr>
            <a:t>-</a:t>
          </a:r>
          <a:endParaRPr lang="de-CH" sz="8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de-CH" sz="8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2</xdr:col>
      <xdr:colOff>419040</xdr:colOff>
      <xdr:row>1</xdr:row>
      <xdr:rowOff>0</xdr:rowOff>
    </xdr:from>
    <xdr:to>
      <xdr:col>5</xdr:col>
      <xdr:colOff>580680</xdr:colOff>
      <xdr:row>1</xdr:row>
      <xdr:rowOff>360</xdr:rowOff>
    </xdr:to>
    <xdr:sp macro="" textlink="">
      <xdr:nvSpPr>
        <xdr:cNvPr id="19" name="Textfeld 2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>
        <a:xfrm>
          <a:off x="3117960" y="162000"/>
          <a:ext cx="195336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419040</xdr:colOff>
      <xdr:row>1</xdr:row>
      <xdr:rowOff>0</xdr:rowOff>
    </xdr:from>
    <xdr:to>
      <xdr:col>5</xdr:col>
      <xdr:colOff>580680</xdr:colOff>
      <xdr:row>1</xdr:row>
      <xdr:rowOff>360</xdr:rowOff>
    </xdr:to>
    <xdr:sp macro="" textlink="">
      <xdr:nvSpPr>
        <xdr:cNvPr id="20" name="Textfeld 2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/>
      </xdr:nvSpPr>
      <xdr:spPr>
        <a:xfrm>
          <a:off x="3117960" y="162000"/>
          <a:ext cx="195336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419040</xdr:colOff>
      <xdr:row>1</xdr:row>
      <xdr:rowOff>0</xdr:rowOff>
    </xdr:from>
    <xdr:to>
      <xdr:col>5</xdr:col>
      <xdr:colOff>580680</xdr:colOff>
      <xdr:row>1</xdr:row>
      <xdr:rowOff>360</xdr:rowOff>
    </xdr:to>
    <xdr:sp macro="" textlink="">
      <xdr:nvSpPr>
        <xdr:cNvPr id="21" name="Textfeld 2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/>
      </xdr:nvSpPr>
      <xdr:spPr>
        <a:xfrm>
          <a:off x="3117960" y="162000"/>
          <a:ext cx="195336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419040</xdr:colOff>
      <xdr:row>1</xdr:row>
      <xdr:rowOff>0</xdr:rowOff>
    </xdr:from>
    <xdr:to>
      <xdr:col>5</xdr:col>
      <xdr:colOff>580680</xdr:colOff>
      <xdr:row>1</xdr:row>
      <xdr:rowOff>360</xdr:rowOff>
    </xdr:to>
    <xdr:sp macro="" textlink="">
      <xdr:nvSpPr>
        <xdr:cNvPr id="22" name="Textfeld 2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>
        <a:xfrm>
          <a:off x="3117960" y="162000"/>
          <a:ext cx="195336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419040</xdr:colOff>
      <xdr:row>1</xdr:row>
      <xdr:rowOff>0</xdr:rowOff>
    </xdr:from>
    <xdr:to>
      <xdr:col>5</xdr:col>
      <xdr:colOff>580680</xdr:colOff>
      <xdr:row>1</xdr:row>
      <xdr:rowOff>360</xdr:rowOff>
    </xdr:to>
    <xdr:sp macro="" textlink="" fLocksText="0">
      <xdr:nvSpPr>
        <xdr:cNvPr id="23" name="Textfeld 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3117960" y="162000"/>
          <a:ext cx="1953360" cy="36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419040</xdr:colOff>
      <xdr:row>1</xdr:row>
      <xdr:rowOff>0</xdr:rowOff>
    </xdr:from>
    <xdr:to>
      <xdr:col>5</xdr:col>
      <xdr:colOff>580680</xdr:colOff>
      <xdr:row>1</xdr:row>
      <xdr:rowOff>360</xdr:rowOff>
    </xdr:to>
    <xdr:sp macro="" textlink="" fLocksText="0">
      <xdr:nvSpPr>
        <xdr:cNvPr id="24" name="Textfeld 2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3117960" y="162000"/>
          <a:ext cx="1953360" cy="36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11520" rIns="0" bIns="-11160" anchor="t" upright="1">
          <a:noAutofit/>
        </a:bodyPr>
        <a:lstStyle/>
        <a:p>
          <a:pPr>
            <a:lnSpc>
              <a:spcPct val="100000"/>
            </a:lnSpc>
          </a:pPr>
          <a:endParaRPr lang="de-CH" sz="8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de-CH" sz="800" b="0" u="none" strike="noStrike">
              <a:solidFill>
                <a:srgbClr val="000000"/>
              </a:solidFill>
              <a:effectLst/>
              <a:uFillTx/>
              <a:latin typeface="Arial"/>
            </a:rPr>
            <a:t>000 00 00</a:t>
          </a:r>
          <a:endParaRPr lang="de-CH" sz="800" b="0" u="none" strike="noStrike">
            <a:effectLst/>
            <a:uFillTx/>
            <a:latin typeface="Times New Roman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419040</xdr:colOff>
      <xdr:row>1</xdr:row>
      <xdr:rowOff>0</xdr:rowOff>
    </xdr:from>
    <xdr:to>
      <xdr:col>5</xdr:col>
      <xdr:colOff>580680</xdr:colOff>
      <xdr:row>1</xdr:row>
      <xdr:rowOff>360</xdr:rowOff>
    </xdr:to>
    <xdr:sp macro="" textlink="" fLocksText="0">
      <xdr:nvSpPr>
        <xdr:cNvPr id="25" name="Textfeld 2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/>
      </xdr:nvSpPr>
      <xdr:spPr>
        <a:xfrm>
          <a:off x="2845440" y="162000"/>
          <a:ext cx="1822680" cy="36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11520" rIns="0" bIns="-11160" anchor="t" upright="1">
          <a:noAutofit/>
        </a:bodyPr>
        <a:lstStyle/>
        <a:p>
          <a:pPr>
            <a:lnSpc>
              <a:spcPct val="100000"/>
            </a:lnSpc>
          </a:pPr>
          <a:endParaRPr lang="de-CH" sz="8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de-CH" sz="8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de-CH" sz="8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de-CH" sz="800" b="0" u="none" strike="noStrike">
              <a:solidFill>
                <a:srgbClr val="000000"/>
              </a:solidFill>
              <a:effectLst/>
              <a:uFillTx/>
              <a:latin typeface="Arial"/>
            </a:rPr>
            <a:t>-</a:t>
          </a:r>
          <a:endParaRPr lang="de-CH" sz="8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de-CH" sz="800" b="0" u="none" strike="noStrike">
              <a:solidFill>
                <a:srgbClr val="000000"/>
              </a:solidFill>
              <a:effectLst/>
              <a:uFillTx/>
              <a:latin typeface="Arial"/>
            </a:rPr>
            <a:t>-</a:t>
          </a:r>
          <a:endParaRPr lang="de-CH" sz="8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de-CH" sz="800" b="0" u="none" strike="noStrike">
              <a:solidFill>
                <a:srgbClr val="000000"/>
              </a:solidFill>
              <a:effectLst/>
              <a:uFillTx/>
              <a:latin typeface="Arial"/>
            </a:rPr>
            <a:t>-</a:t>
          </a:r>
          <a:endParaRPr lang="de-CH" sz="8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de-CH" sz="8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2</xdr:col>
      <xdr:colOff>419040</xdr:colOff>
      <xdr:row>1</xdr:row>
      <xdr:rowOff>0</xdr:rowOff>
    </xdr:from>
    <xdr:to>
      <xdr:col>5</xdr:col>
      <xdr:colOff>580680</xdr:colOff>
      <xdr:row>1</xdr:row>
      <xdr:rowOff>360</xdr:rowOff>
    </xdr:to>
    <xdr:sp macro="" textlink="">
      <xdr:nvSpPr>
        <xdr:cNvPr id="26" name="Textfeld 2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/>
      </xdr:nvSpPr>
      <xdr:spPr>
        <a:xfrm>
          <a:off x="2845440" y="162000"/>
          <a:ext cx="182268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419040</xdr:colOff>
      <xdr:row>1</xdr:row>
      <xdr:rowOff>0</xdr:rowOff>
    </xdr:from>
    <xdr:to>
      <xdr:col>5</xdr:col>
      <xdr:colOff>580680</xdr:colOff>
      <xdr:row>1</xdr:row>
      <xdr:rowOff>360</xdr:rowOff>
    </xdr:to>
    <xdr:sp macro="" textlink="">
      <xdr:nvSpPr>
        <xdr:cNvPr id="27" name="Textfeld 2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/>
      </xdr:nvSpPr>
      <xdr:spPr>
        <a:xfrm>
          <a:off x="2845440" y="162000"/>
          <a:ext cx="182268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419040</xdr:colOff>
      <xdr:row>1</xdr:row>
      <xdr:rowOff>0</xdr:rowOff>
    </xdr:from>
    <xdr:to>
      <xdr:col>5</xdr:col>
      <xdr:colOff>580680</xdr:colOff>
      <xdr:row>1</xdr:row>
      <xdr:rowOff>360</xdr:rowOff>
    </xdr:to>
    <xdr:sp macro="" textlink="">
      <xdr:nvSpPr>
        <xdr:cNvPr id="28" name="Textfeld 2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/>
      </xdr:nvSpPr>
      <xdr:spPr>
        <a:xfrm>
          <a:off x="2845440" y="162000"/>
          <a:ext cx="182268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419040</xdr:colOff>
      <xdr:row>1</xdr:row>
      <xdr:rowOff>0</xdr:rowOff>
    </xdr:from>
    <xdr:to>
      <xdr:col>5</xdr:col>
      <xdr:colOff>580680</xdr:colOff>
      <xdr:row>1</xdr:row>
      <xdr:rowOff>360</xdr:rowOff>
    </xdr:to>
    <xdr:sp macro="" textlink="">
      <xdr:nvSpPr>
        <xdr:cNvPr id="29" name="Textfeld 2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/>
      </xdr:nvSpPr>
      <xdr:spPr>
        <a:xfrm>
          <a:off x="2845440" y="162000"/>
          <a:ext cx="182268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419040</xdr:colOff>
      <xdr:row>1</xdr:row>
      <xdr:rowOff>0</xdr:rowOff>
    </xdr:from>
    <xdr:to>
      <xdr:col>5</xdr:col>
      <xdr:colOff>580680</xdr:colOff>
      <xdr:row>1</xdr:row>
      <xdr:rowOff>360</xdr:rowOff>
    </xdr:to>
    <xdr:sp macro="" textlink="" fLocksText="0">
      <xdr:nvSpPr>
        <xdr:cNvPr id="30" name="Textfeld 2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/>
      </xdr:nvSpPr>
      <xdr:spPr>
        <a:xfrm>
          <a:off x="2845440" y="162000"/>
          <a:ext cx="1822680" cy="36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419040</xdr:colOff>
      <xdr:row>1</xdr:row>
      <xdr:rowOff>0</xdr:rowOff>
    </xdr:from>
    <xdr:to>
      <xdr:col>5</xdr:col>
      <xdr:colOff>580680</xdr:colOff>
      <xdr:row>1</xdr:row>
      <xdr:rowOff>360</xdr:rowOff>
    </xdr:to>
    <xdr:sp macro="" textlink="" fLocksText="0">
      <xdr:nvSpPr>
        <xdr:cNvPr id="31" name="Textfeld 2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/>
      </xdr:nvSpPr>
      <xdr:spPr>
        <a:xfrm>
          <a:off x="2845440" y="162000"/>
          <a:ext cx="1822680" cy="36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11520" rIns="0" bIns="-11160" anchor="t" upright="1">
          <a:noAutofit/>
        </a:bodyPr>
        <a:lstStyle/>
        <a:p>
          <a:pPr>
            <a:lnSpc>
              <a:spcPct val="100000"/>
            </a:lnSpc>
          </a:pPr>
          <a:endParaRPr lang="de-CH" sz="8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de-CH" sz="800" b="0" u="none" strike="noStrike">
              <a:solidFill>
                <a:srgbClr val="000000"/>
              </a:solidFill>
              <a:effectLst/>
              <a:uFillTx/>
              <a:latin typeface="Arial"/>
            </a:rPr>
            <a:t>000 00 00</a:t>
          </a:r>
          <a:endParaRPr lang="de-CH" sz="8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2</xdr:col>
      <xdr:colOff>419040</xdr:colOff>
      <xdr:row>1</xdr:row>
      <xdr:rowOff>0</xdr:rowOff>
    </xdr:from>
    <xdr:to>
      <xdr:col>5</xdr:col>
      <xdr:colOff>580680</xdr:colOff>
      <xdr:row>1</xdr:row>
      <xdr:rowOff>360</xdr:rowOff>
    </xdr:to>
    <xdr:sp macro="" textlink="" fLocksText="0">
      <xdr:nvSpPr>
        <xdr:cNvPr id="32" name="Textfeld 2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/>
      </xdr:nvSpPr>
      <xdr:spPr>
        <a:xfrm>
          <a:off x="2845440" y="162000"/>
          <a:ext cx="1822680" cy="36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11520" rIns="0" bIns="-11160" anchor="t" upright="1">
          <a:noAutofit/>
        </a:bodyPr>
        <a:lstStyle/>
        <a:p>
          <a:pPr>
            <a:lnSpc>
              <a:spcPct val="100000"/>
            </a:lnSpc>
          </a:pPr>
          <a:endParaRPr lang="de-CH" sz="8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de-CH" sz="800" b="0" u="none" strike="noStrike">
              <a:solidFill>
                <a:srgbClr val="000000"/>
              </a:solidFill>
              <a:effectLst/>
              <a:uFillTx/>
              <a:latin typeface="Arial"/>
            </a:rPr>
            <a:t>-</a:t>
          </a:r>
          <a:endParaRPr lang="de-CH" sz="8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de-CH" sz="800" b="0" u="none" strike="noStrike">
              <a:solidFill>
                <a:srgbClr val="000000"/>
              </a:solidFill>
              <a:effectLst/>
              <a:uFillTx/>
              <a:latin typeface="Arial"/>
            </a:rPr>
            <a:t>-</a:t>
          </a:r>
          <a:endParaRPr lang="de-CH" sz="8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de-CH" sz="800" b="0" u="none" strike="noStrike">
              <a:solidFill>
                <a:srgbClr val="000000"/>
              </a:solidFill>
              <a:effectLst/>
              <a:uFillTx/>
              <a:latin typeface="Arial"/>
            </a:rPr>
            <a:t>-</a:t>
          </a:r>
          <a:endParaRPr lang="de-CH" sz="8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de-CH" sz="8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2</xdr:col>
      <xdr:colOff>419040</xdr:colOff>
      <xdr:row>1</xdr:row>
      <xdr:rowOff>0</xdr:rowOff>
    </xdr:from>
    <xdr:to>
      <xdr:col>5</xdr:col>
      <xdr:colOff>580680</xdr:colOff>
      <xdr:row>1</xdr:row>
      <xdr:rowOff>360</xdr:rowOff>
    </xdr:to>
    <xdr:sp macro="" textlink="">
      <xdr:nvSpPr>
        <xdr:cNvPr id="33" name="Textfeld 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/>
      </xdr:nvSpPr>
      <xdr:spPr>
        <a:xfrm>
          <a:off x="2845440" y="162000"/>
          <a:ext cx="182268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419040</xdr:colOff>
      <xdr:row>1</xdr:row>
      <xdr:rowOff>0</xdr:rowOff>
    </xdr:from>
    <xdr:to>
      <xdr:col>5</xdr:col>
      <xdr:colOff>580680</xdr:colOff>
      <xdr:row>1</xdr:row>
      <xdr:rowOff>360</xdr:rowOff>
    </xdr:to>
    <xdr:sp macro="" textlink="">
      <xdr:nvSpPr>
        <xdr:cNvPr id="34" name="Textfeld 2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/>
      </xdr:nvSpPr>
      <xdr:spPr>
        <a:xfrm>
          <a:off x="2845440" y="162000"/>
          <a:ext cx="182268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419040</xdr:colOff>
      <xdr:row>1</xdr:row>
      <xdr:rowOff>0</xdr:rowOff>
    </xdr:from>
    <xdr:to>
      <xdr:col>5</xdr:col>
      <xdr:colOff>580680</xdr:colOff>
      <xdr:row>1</xdr:row>
      <xdr:rowOff>360</xdr:rowOff>
    </xdr:to>
    <xdr:sp macro="" textlink="">
      <xdr:nvSpPr>
        <xdr:cNvPr id="35" name="Textfeld 2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/>
      </xdr:nvSpPr>
      <xdr:spPr>
        <a:xfrm>
          <a:off x="2845440" y="162000"/>
          <a:ext cx="182268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419040</xdr:colOff>
      <xdr:row>1</xdr:row>
      <xdr:rowOff>0</xdr:rowOff>
    </xdr:from>
    <xdr:to>
      <xdr:col>5</xdr:col>
      <xdr:colOff>580680</xdr:colOff>
      <xdr:row>1</xdr:row>
      <xdr:rowOff>360</xdr:rowOff>
    </xdr:to>
    <xdr:sp macro="" textlink="">
      <xdr:nvSpPr>
        <xdr:cNvPr id="36" name="Textfeld 2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/>
      </xdr:nvSpPr>
      <xdr:spPr>
        <a:xfrm>
          <a:off x="2845440" y="162000"/>
          <a:ext cx="182268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419040</xdr:colOff>
      <xdr:row>1</xdr:row>
      <xdr:rowOff>0</xdr:rowOff>
    </xdr:from>
    <xdr:to>
      <xdr:col>5</xdr:col>
      <xdr:colOff>580680</xdr:colOff>
      <xdr:row>1</xdr:row>
      <xdr:rowOff>360</xdr:rowOff>
    </xdr:to>
    <xdr:sp macro="" textlink="" fLocksText="0">
      <xdr:nvSpPr>
        <xdr:cNvPr id="37" name="Textfeld 2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/>
      </xdr:nvSpPr>
      <xdr:spPr>
        <a:xfrm>
          <a:off x="2845440" y="162000"/>
          <a:ext cx="1822680" cy="36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419040</xdr:colOff>
      <xdr:row>1</xdr:row>
      <xdr:rowOff>0</xdr:rowOff>
    </xdr:from>
    <xdr:to>
      <xdr:col>5</xdr:col>
      <xdr:colOff>580680</xdr:colOff>
      <xdr:row>1</xdr:row>
      <xdr:rowOff>360</xdr:rowOff>
    </xdr:to>
    <xdr:sp macro="" textlink="" fLocksText="0">
      <xdr:nvSpPr>
        <xdr:cNvPr id="38" name="Textfeld 2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/>
      </xdr:nvSpPr>
      <xdr:spPr>
        <a:xfrm>
          <a:off x="2845440" y="162000"/>
          <a:ext cx="1822680" cy="36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11520" rIns="0" bIns="-11160" anchor="t" upright="1">
          <a:noAutofit/>
        </a:bodyPr>
        <a:lstStyle/>
        <a:p>
          <a:pPr>
            <a:lnSpc>
              <a:spcPct val="100000"/>
            </a:lnSpc>
          </a:pPr>
          <a:endParaRPr lang="de-CH" sz="8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de-CH" sz="800" b="0" u="none" strike="noStrike">
              <a:solidFill>
                <a:srgbClr val="000000"/>
              </a:solidFill>
              <a:effectLst/>
              <a:uFillTx/>
              <a:latin typeface="Arial"/>
            </a:rPr>
            <a:t>000 00 00</a:t>
          </a:r>
          <a:endParaRPr lang="de-CH" sz="800" b="0" u="none" strike="noStrike">
            <a:effectLst/>
            <a:uFillTx/>
            <a:latin typeface="Times New Roman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685800</xdr:colOff>
      <xdr:row>1</xdr:row>
      <xdr:rowOff>0</xdr:rowOff>
    </xdr:from>
    <xdr:to>
      <xdr:col>1</xdr:col>
      <xdr:colOff>2381040</xdr:colOff>
      <xdr:row>1</xdr:row>
      <xdr:rowOff>360</xdr:rowOff>
    </xdr:to>
    <xdr:sp macro="" textlink="">
      <xdr:nvSpPr>
        <xdr:cNvPr id="39" name="Textfeld 2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/>
      </xdr:nvSpPr>
      <xdr:spPr>
        <a:xfrm>
          <a:off x="2709720" y="181080"/>
          <a:ext cx="169524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685800</xdr:colOff>
      <xdr:row>1</xdr:row>
      <xdr:rowOff>0</xdr:rowOff>
    </xdr:from>
    <xdr:to>
      <xdr:col>1</xdr:col>
      <xdr:colOff>2381040</xdr:colOff>
      <xdr:row>1</xdr:row>
      <xdr:rowOff>360</xdr:rowOff>
    </xdr:to>
    <xdr:sp macro="" textlink="">
      <xdr:nvSpPr>
        <xdr:cNvPr id="40" name="Textfeld 3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/>
      </xdr:nvSpPr>
      <xdr:spPr>
        <a:xfrm>
          <a:off x="2709720" y="181080"/>
          <a:ext cx="169524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685800</xdr:colOff>
      <xdr:row>1</xdr:row>
      <xdr:rowOff>0</xdr:rowOff>
    </xdr:from>
    <xdr:to>
      <xdr:col>1</xdr:col>
      <xdr:colOff>2381040</xdr:colOff>
      <xdr:row>1</xdr:row>
      <xdr:rowOff>360</xdr:rowOff>
    </xdr:to>
    <xdr:sp macro="" textlink="">
      <xdr:nvSpPr>
        <xdr:cNvPr id="41" name="Textfeld 4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/>
      </xdr:nvSpPr>
      <xdr:spPr>
        <a:xfrm>
          <a:off x="2709720" y="181080"/>
          <a:ext cx="169524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685800</xdr:colOff>
      <xdr:row>1</xdr:row>
      <xdr:rowOff>0</xdr:rowOff>
    </xdr:from>
    <xdr:to>
      <xdr:col>1</xdr:col>
      <xdr:colOff>2381040</xdr:colOff>
      <xdr:row>1</xdr:row>
      <xdr:rowOff>360</xdr:rowOff>
    </xdr:to>
    <xdr:sp macro="" textlink="">
      <xdr:nvSpPr>
        <xdr:cNvPr id="42" name="Textfeld 5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/>
      </xdr:nvSpPr>
      <xdr:spPr>
        <a:xfrm>
          <a:off x="2709720" y="181080"/>
          <a:ext cx="169524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685800</xdr:colOff>
      <xdr:row>1</xdr:row>
      <xdr:rowOff>0</xdr:rowOff>
    </xdr:from>
    <xdr:to>
      <xdr:col>1</xdr:col>
      <xdr:colOff>2381040</xdr:colOff>
      <xdr:row>1</xdr:row>
      <xdr:rowOff>360</xdr:rowOff>
    </xdr:to>
    <xdr:sp macro="" textlink="">
      <xdr:nvSpPr>
        <xdr:cNvPr id="43" name="Textfeld 6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/>
      </xdr:nvSpPr>
      <xdr:spPr>
        <a:xfrm>
          <a:off x="2709720" y="181080"/>
          <a:ext cx="169524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685800</xdr:colOff>
      <xdr:row>1</xdr:row>
      <xdr:rowOff>0</xdr:rowOff>
    </xdr:from>
    <xdr:to>
      <xdr:col>1</xdr:col>
      <xdr:colOff>2381040</xdr:colOff>
      <xdr:row>1</xdr:row>
      <xdr:rowOff>360</xdr:rowOff>
    </xdr:to>
    <xdr:sp macro="" textlink="">
      <xdr:nvSpPr>
        <xdr:cNvPr id="44" name="Textfeld 7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/>
      </xdr:nvSpPr>
      <xdr:spPr>
        <a:xfrm>
          <a:off x="2709720" y="181080"/>
          <a:ext cx="169524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685800</xdr:colOff>
      <xdr:row>1</xdr:row>
      <xdr:rowOff>0</xdr:rowOff>
    </xdr:from>
    <xdr:to>
      <xdr:col>1</xdr:col>
      <xdr:colOff>2381040</xdr:colOff>
      <xdr:row>1</xdr:row>
      <xdr:rowOff>360</xdr:rowOff>
    </xdr:to>
    <xdr:sp macro="" textlink="">
      <xdr:nvSpPr>
        <xdr:cNvPr id="45" name="Textfeld 8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/>
      </xdr:nvSpPr>
      <xdr:spPr>
        <a:xfrm>
          <a:off x="2709720" y="181080"/>
          <a:ext cx="169524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66600</xdr:colOff>
      <xdr:row>2</xdr:row>
      <xdr:rowOff>19080</xdr:rowOff>
    </xdr:from>
    <xdr:to>
      <xdr:col>8</xdr:col>
      <xdr:colOff>56880</xdr:colOff>
      <xdr:row>10</xdr:row>
      <xdr:rowOff>56880</xdr:rowOff>
    </xdr:to>
    <xdr:pic>
      <xdr:nvPicPr>
        <xdr:cNvPr id="46" name="Grafik 2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114320" y="552600"/>
          <a:ext cx="2405880" cy="1485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419040</xdr:colOff>
      <xdr:row>1</xdr:row>
      <xdr:rowOff>0</xdr:rowOff>
    </xdr:from>
    <xdr:to>
      <xdr:col>5</xdr:col>
      <xdr:colOff>580680</xdr:colOff>
      <xdr:row>1</xdr:row>
      <xdr:rowOff>360</xdr:rowOff>
    </xdr:to>
    <xdr:sp macro="" textlink="" fLocksText="0">
      <xdr:nvSpPr>
        <xdr:cNvPr id="47" name="Textfeld 2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/>
      </xdr:nvSpPr>
      <xdr:spPr>
        <a:xfrm>
          <a:off x="2916000" y="162000"/>
          <a:ext cx="1692000" cy="36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11520" rIns="0" bIns="-11160" anchor="t" upright="1">
          <a:noAutofit/>
        </a:bodyPr>
        <a:lstStyle/>
        <a:p>
          <a:pPr>
            <a:lnSpc>
              <a:spcPct val="100000"/>
            </a:lnSpc>
          </a:pPr>
          <a:endParaRPr lang="de-CH" sz="8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de-CH" sz="800" b="0" u="none" strike="noStrike">
              <a:solidFill>
                <a:srgbClr val="000000"/>
              </a:solidFill>
              <a:effectLst/>
              <a:uFillTx/>
              <a:latin typeface="Arial"/>
            </a:rPr>
            <a:t>-</a:t>
          </a:r>
          <a:endParaRPr lang="de-CH" sz="8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de-CH" sz="800" b="0" u="none" strike="noStrike">
              <a:solidFill>
                <a:srgbClr val="000000"/>
              </a:solidFill>
              <a:effectLst/>
              <a:uFillTx/>
              <a:latin typeface="Arial"/>
            </a:rPr>
            <a:t>-</a:t>
          </a:r>
          <a:endParaRPr lang="de-CH" sz="8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de-CH" sz="800" b="0" u="none" strike="noStrike">
              <a:solidFill>
                <a:srgbClr val="000000"/>
              </a:solidFill>
              <a:effectLst/>
              <a:uFillTx/>
              <a:latin typeface="Arial"/>
            </a:rPr>
            <a:t>-</a:t>
          </a:r>
          <a:endParaRPr lang="de-CH" sz="8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de-CH" sz="8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2</xdr:col>
      <xdr:colOff>419040</xdr:colOff>
      <xdr:row>1</xdr:row>
      <xdr:rowOff>0</xdr:rowOff>
    </xdr:from>
    <xdr:to>
      <xdr:col>5</xdr:col>
      <xdr:colOff>580680</xdr:colOff>
      <xdr:row>1</xdr:row>
      <xdr:rowOff>360</xdr:rowOff>
    </xdr:to>
    <xdr:sp macro="" textlink="">
      <xdr:nvSpPr>
        <xdr:cNvPr id="48" name="Textfeld 2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/>
      </xdr:nvSpPr>
      <xdr:spPr>
        <a:xfrm>
          <a:off x="2916000" y="162000"/>
          <a:ext cx="16920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419040</xdr:colOff>
      <xdr:row>1</xdr:row>
      <xdr:rowOff>0</xdr:rowOff>
    </xdr:from>
    <xdr:to>
      <xdr:col>5</xdr:col>
      <xdr:colOff>580680</xdr:colOff>
      <xdr:row>1</xdr:row>
      <xdr:rowOff>360</xdr:rowOff>
    </xdr:to>
    <xdr:sp macro="" textlink="">
      <xdr:nvSpPr>
        <xdr:cNvPr id="49" name="Textfeld 2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/>
      </xdr:nvSpPr>
      <xdr:spPr>
        <a:xfrm>
          <a:off x="2916000" y="162000"/>
          <a:ext cx="16920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419040</xdr:colOff>
      <xdr:row>1</xdr:row>
      <xdr:rowOff>0</xdr:rowOff>
    </xdr:from>
    <xdr:to>
      <xdr:col>5</xdr:col>
      <xdr:colOff>580680</xdr:colOff>
      <xdr:row>1</xdr:row>
      <xdr:rowOff>360</xdr:rowOff>
    </xdr:to>
    <xdr:sp macro="" textlink="">
      <xdr:nvSpPr>
        <xdr:cNvPr id="50" name="Textfeld 2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SpPr/>
      </xdr:nvSpPr>
      <xdr:spPr>
        <a:xfrm>
          <a:off x="2916000" y="162000"/>
          <a:ext cx="16920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419040</xdr:colOff>
      <xdr:row>1</xdr:row>
      <xdr:rowOff>0</xdr:rowOff>
    </xdr:from>
    <xdr:to>
      <xdr:col>5</xdr:col>
      <xdr:colOff>580680</xdr:colOff>
      <xdr:row>1</xdr:row>
      <xdr:rowOff>360</xdr:rowOff>
    </xdr:to>
    <xdr:sp macro="" textlink="">
      <xdr:nvSpPr>
        <xdr:cNvPr id="51" name="Textfeld 2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SpPr/>
      </xdr:nvSpPr>
      <xdr:spPr>
        <a:xfrm>
          <a:off x="2916000" y="162000"/>
          <a:ext cx="16920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419040</xdr:colOff>
      <xdr:row>1</xdr:row>
      <xdr:rowOff>0</xdr:rowOff>
    </xdr:from>
    <xdr:to>
      <xdr:col>5</xdr:col>
      <xdr:colOff>580680</xdr:colOff>
      <xdr:row>1</xdr:row>
      <xdr:rowOff>360</xdr:rowOff>
    </xdr:to>
    <xdr:sp macro="" textlink="" fLocksText="0">
      <xdr:nvSpPr>
        <xdr:cNvPr id="52" name="Textfeld 2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SpPr/>
      </xdr:nvSpPr>
      <xdr:spPr>
        <a:xfrm>
          <a:off x="2916000" y="162000"/>
          <a:ext cx="1692000" cy="36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419040</xdr:colOff>
      <xdr:row>1</xdr:row>
      <xdr:rowOff>0</xdr:rowOff>
    </xdr:from>
    <xdr:to>
      <xdr:col>5</xdr:col>
      <xdr:colOff>580680</xdr:colOff>
      <xdr:row>1</xdr:row>
      <xdr:rowOff>360</xdr:rowOff>
    </xdr:to>
    <xdr:sp macro="" textlink="" fLocksText="0">
      <xdr:nvSpPr>
        <xdr:cNvPr id="53" name="Textfeld 2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/>
      </xdr:nvSpPr>
      <xdr:spPr>
        <a:xfrm>
          <a:off x="2916000" y="162000"/>
          <a:ext cx="1692000" cy="36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11520" rIns="0" bIns="-11160" anchor="t" upright="1">
          <a:noAutofit/>
        </a:bodyPr>
        <a:lstStyle/>
        <a:p>
          <a:pPr>
            <a:lnSpc>
              <a:spcPct val="100000"/>
            </a:lnSpc>
          </a:pPr>
          <a:endParaRPr lang="de-CH" sz="8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de-CH" sz="800" b="0" u="none" strike="noStrike">
              <a:solidFill>
                <a:srgbClr val="000000"/>
              </a:solidFill>
              <a:effectLst/>
              <a:uFillTx/>
              <a:latin typeface="Arial"/>
            </a:rPr>
            <a:t>000 00 00</a:t>
          </a:r>
          <a:endParaRPr lang="de-CH" sz="800" b="0" u="none" strike="noStrike">
            <a:effectLst/>
            <a:uFillTx/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festevent.ch/page2/index.php/inventarliste/inventar/handgabelhubwagen-detail" TargetMode="External"/><Relationship Id="rId21" Type="http://schemas.openxmlformats.org/officeDocument/2006/relationships/hyperlink" Target="http://festevent.ch/page2/index.php/inventarliste/inventar/bier-pavillon-detail" TargetMode="External"/><Relationship Id="rId42" Type="http://schemas.openxmlformats.org/officeDocument/2006/relationships/hyperlink" Target="http://festevent.ch/page2/index.php/inventarliste/diverses-1/zapfenzieher-detail" TargetMode="External"/><Relationship Id="rId47" Type="http://schemas.openxmlformats.org/officeDocument/2006/relationships/hyperlink" Target="http://www.festevent.ch/page2/index.php/inventarliste/festinventar/glaeser/bierglas-3dl-detail" TargetMode="External"/><Relationship Id="rId63" Type="http://schemas.openxmlformats.org/officeDocument/2006/relationships/hyperlink" Target="http://festevent.ch/page2/index.php/inventarliste/glaeser/sektglas-napoli-1dl-detail" TargetMode="External"/><Relationship Id="rId68" Type="http://schemas.openxmlformats.org/officeDocument/2006/relationships/hyperlink" Target="http://festevent.ch/page2/index.php/inventarliste/diverses-1/schnapsdosierer-2cl-geeicht-detail" TargetMode="External"/><Relationship Id="rId2" Type="http://schemas.openxmlformats.org/officeDocument/2006/relationships/hyperlink" Target="http://festevent.ch/page2/index.php/inventarliste/inventar/tischgarnituren-8-pers.-detail" TargetMode="External"/><Relationship Id="rId16" Type="http://schemas.openxmlformats.org/officeDocument/2006/relationships/hyperlink" Target="http://festevent.ch/page2/index.php/inventarliste/inventar/kuehlwagen-klein-detail" TargetMode="External"/><Relationship Id="rId29" Type="http://schemas.openxmlformats.org/officeDocument/2006/relationships/hyperlink" Target="http://www.festevent.ch/page2/index.php/inventarliste/inventar/kaffee-waermebehaelter-detail" TargetMode="External"/><Relationship Id="rId11" Type="http://schemas.openxmlformats.org/officeDocument/2006/relationships/hyperlink" Target="http://www.festevent.ch/page2/index.php/inventarliste/inventar/durchlaufkuehler-detail" TargetMode="External"/><Relationship Id="rId24" Type="http://schemas.openxmlformats.org/officeDocument/2006/relationships/hyperlink" Target="http://www.festevent.ch/page2/index.php/inventarliste/inventar/getraenke-rolly-detail" TargetMode="External"/><Relationship Id="rId32" Type="http://schemas.openxmlformats.org/officeDocument/2006/relationships/hyperlink" Target="https://www.festevent.ch/page2/index.php/inventarliste/glaeser/rotweinkelch-vina-juliette-detail" TargetMode="External"/><Relationship Id="rId37" Type="http://schemas.openxmlformats.org/officeDocument/2006/relationships/hyperlink" Target="http://www.festevent.ch/page2/index.php/inventarliste/inventar/handgabelhubwagen-detail" TargetMode="External"/><Relationship Id="rId40" Type="http://schemas.openxmlformats.org/officeDocument/2006/relationships/hyperlink" Target="http://www.festevent.ch/page2/index.php/inventarliste/festinventar/diverses-1/flaschenoeffner-detail" TargetMode="External"/><Relationship Id="rId45" Type="http://schemas.openxmlformats.org/officeDocument/2006/relationships/hyperlink" Target="http://www.festevent.ch/page2/index.php/inventarliste/festinventar/glaeser/kaffeeglas-pilatus-2dl-kaffeefertig-glas-detail" TargetMode="External"/><Relationship Id="rId53" Type="http://schemas.openxmlformats.org/officeDocument/2006/relationships/hyperlink" Target="https://www.festevent.ch/page2/index.php/inventarliste/glaeser/weissweinkelch-vina-juliette-detail" TargetMode="External"/><Relationship Id="rId58" Type="http://schemas.openxmlformats.org/officeDocument/2006/relationships/hyperlink" Target="https://www.festevent.ch/page2/index.php/inventarliste/glaeser/rotweinkelch-vina-juliette-detail" TargetMode="External"/><Relationship Id="rId66" Type="http://schemas.openxmlformats.org/officeDocument/2006/relationships/hyperlink" Target="http://festevent.ch/page2/index.php/inventarliste/diverses-1/servierportemonaie-mit-gurt-anhaengetasche-detail" TargetMode="External"/><Relationship Id="rId5" Type="http://schemas.openxmlformats.org/officeDocument/2006/relationships/hyperlink" Target="http://www.festevent.ch/page2/index.php/inventarliste/festinventar/inventar/bueffettisch-detail" TargetMode="External"/><Relationship Id="rId61" Type="http://schemas.openxmlformats.org/officeDocument/2006/relationships/hyperlink" Target="http://www.festevent.ch/page2/index.php/inventarliste/festinventar/glaeser/barglas-3dl-filet-weiss-4cl-detail" TargetMode="External"/><Relationship Id="rId19" Type="http://schemas.openxmlformats.org/officeDocument/2006/relationships/hyperlink" Target="http://festevent.ch/page2/index.php/inventarliste/inventar/party-zelt-detail" TargetMode="External"/><Relationship Id="rId14" Type="http://schemas.openxmlformats.org/officeDocument/2006/relationships/hyperlink" Target="http://festevent.ch/page2/index.php/inventarliste/inventar/kuehlwagen-gross-detail" TargetMode="External"/><Relationship Id="rId22" Type="http://schemas.openxmlformats.org/officeDocument/2006/relationships/hyperlink" Target="http://festevent.ch/page2/index.php/inventarliste/inventar/bier-pavillon-detail" TargetMode="External"/><Relationship Id="rId27" Type="http://schemas.openxmlformats.org/officeDocument/2006/relationships/hyperlink" Target="https://www.festevent.ch/page2/index.php/inventarliste/glaeser/weissweinkelch-vina-juliette-detail" TargetMode="External"/><Relationship Id="rId30" Type="http://schemas.openxmlformats.org/officeDocument/2006/relationships/hyperlink" Target="http://www.festevent.ch/page2/index.php/inventarliste/inventar/kaffee-waermebehaelter-detail" TargetMode="External"/><Relationship Id="rId35" Type="http://schemas.openxmlformats.org/officeDocument/2006/relationships/hyperlink" Target="http://www.festevent.ch/page2/index.php/inventarliste/inventar/getraenke-rolly-detail" TargetMode="External"/><Relationship Id="rId43" Type="http://schemas.openxmlformats.org/officeDocument/2006/relationships/hyperlink" Target="http://www.festevent.ch/page2/index.php/inventarliste/festinventar/glaeser/aschenbecher-rund-hell-107-mm-detail" TargetMode="External"/><Relationship Id="rId48" Type="http://schemas.openxmlformats.org/officeDocument/2006/relationships/hyperlink" Target="http://www.festevent.ch/page2/index.php/inventarliste/festinventar/glaeser/bierglas-3dl-detail" TargetMode="External"/><Relationship Id="rId56" Type="http://schemas.openxmlformats.org/officeDocument/2006/relationships/hyperlink" Target="http://festevent.ch/page2/index.php/inventarliste/glaeser/rotweinglas-napoli-2dl-detail" TargetMode="External"/><Relationship Id="rId64" Type="http://schemas.openxmlformats.org/officeDocument/2006/relationships/hyperlink" Target="http://festevent.ch/page2/index.php/inventarliste/glaeser/sektglas-napoli-1dl-detail" TargetMode="External"/><Relationship Id="rId69" Type="http://schemas.openxmlformats.org/officeDocument/2006/relationships/hyperlink" Target="http://festevent.ch/page2/index.php/inventarliste/diverses-1/schnapsdosierer-4cl-geeicht-detail" TargetMode="External"/><Relationship Id="rId8" Type="http://schemas.openxmlformats.org/officeDocument/2006/relationships/hyperlink" Target="http://festevent.ch/page2/index.php/inventarliste/inventar/spueltrog-detail" TargetMode="External"/><Relationship Id="rId51" Type="http://schemas.openxmlformats.org/officeDocument/2006/relationships/hyperlink" Target="http://festevent.ch/page2/index.php/inventarliste/glaeser/weissweinglas-napoli-1dl-detail" TargetMode="External"/><Relationship Id="rId72" Type="http://schemas.openxmlformats.org/officeDocument/2006/relationships/hyperlink" Target="http://www.festevent.ch/page2/index.php/inventarliste/festinventar/diverses-1/eisbox-klein-detail" TargetMode="External"/><Relationship Id="rId3" Type="http://schemas.openxmlformats.org/officeDocument/2006/relationships/hyperlink" Target="http://www.festevent.ch/page2/index.php/inventarliste/festinventar/inventar/bueffettisch-detail" TargetMode="External"/><Relationship Id="rId12" Type="http://schemas.openxmlformats.org/officeDocument/2006/relationships/hyperlink" Target="http://festevent.ch/page2/index.php/inventarliste/inventar/kohlensaeureflasche-detail" TargetMode="External"/><Relationship Id="rId17" Type="http://schemas.openxmlformats.org/officeDocument/2006/relationships/hyperlink" Target="http://festevent.ch/page2/index.php/inventarliste/inventar/verkaufsstand-detail" TargetMode="External"/><Relationship Id="rId25" Type="http://schemas.openxmlformats.org/officeDocument/2006/relationships/hyperlink" Target="http://www.festevent.ch/page2/index.php/inventarliste/inventar/handgabelhubwagen-detail" TargetMode="External"/><Relationship Id="rId33" Type="http://schemas.openxmlformats.org/officeDocument/2006/relationships/hyperlink" Target="http://www.festevent.ch/page2/index.php/inventarliste/inventar/kaffee-waermebehaelter-detail" TargetMode="External"/><Relationship Id="rId38" Type="http://schemas.openxmlformats.org/officeDocument/2006/relationships/hyperlink" Target="http://festevent.ch/page2/index.php/inventarliste/diverses-1/servierschale-detail" TargetMode="External"/><Relationship Id="rId46" Type="http://schemas.openxmlformats.org/officeDocument/2006/relationships/hyperlink" Target="http://www.festevent.ch/page2/index.php/inventarliste/festinventar/glaeser/kaffeeglas-pilatus-2dl-kaffeefertig-glas-detail" TargetMode="External"/><Relationship Id="rId59" Type="http://schemas.openxmlformats.org/officeDocument/2006/relationships/hyperlink" Target="http://www.festevent.ch/page2/index.php/inventarliste/festinventar/glaeser/barglas-2dl-filet-weiss-4cl-detail" TargetMode="External"/><Relationship Id="rId67" Type="http://schemas.openxmlformats.org/officeDocument/2006/relationships/hyperlink" Target="http://festevent.ch/page2/index.php/inventarliste/diverses-1/schnapsdosierer-2cl-geeicht-detail" TargetMode="External"/><Relationship Id="rId20" Type="http://schemas.openxmlformats.org/officeDocument/2006/relationships/hyperlink" Target="http://festevent.ch/page2/index.php/inventarliste/inventar/party-zelt-detail" TargetMode="External"/><Relationship Id="rId41" Type="http://schemas.openxmlformats.org/officeDocument/2006/relationships/hyperlink" Target="http://www.festevent.ch/page2/index.php/inventarliste/festinventar/diverses-1/flaschenoeffner-detail" TargetMode="External"/><Relationship Id="rId54" Type="http://schemas.openxmlformats.org/officeDocument/2006/relationships/hyperlink" Target="https://www.festevent.ch/page2/index.php/inventarliste/glaeser/weissweinkelch-vina-juliette-detail" TargetMode="External"/><Relationship Id="rId62" Type="http://schemas.openxmlformats.org/officeDocument/2006/relationships/hyperlink" Target="http://www.festevent.ch/page2/index.php/inventarliste/festinventar/glaeser/barglas-3dl-filet-weiss-4cl-detail" TargetMode="External"/><Relationship Id="rId70" Type="http://schemas.openxmlformats.org/officeDocument/2006/relationships/hyperlink" Target="http://festevent.ch/page2/index.php/inventarliste/diverses-1/schnapsdosierer-4cl-geeicht-detail" TargetMode="External"/><Relationship Id="rId1" Type="http://schemas.openxmlformats.org/officeDocument/2006/relationships/hyperlink" Target="http://festevent.ch/page2/index.php/inventarliste/inventar/tischgarnituren-8-pers.-detail" TargetMode="External"/><Relationship Id="rId6" Type="http://schemas.openxmlformats.org/officeDocument/2006/relationships/hyperlink" Target="http://festevent.ch/page2/index.php/inventarliste/inventar/kuehlschrank-detail" TargetMode="External"/><Relationship Id="rId15" Type="http://schemas.openxmlformats.org/officeDocument/2006/relationships/hyperlink" Target="http://festevent.ch/page2/index.php/inventarliste/inventar/kuehlwagen-klein-detail" TargetMode="External"/><Relationship Id="rId23" Type="http://schemas.openxmlformats.org/officeDocument/2006/relationships/hyperlink" Target="http://www.festevent.ch/page2/index.php/inventarliste/inventar/getraenke-rolly-detail" TargetMode="External"/><Relationship Id="rId28" Type="http://schemas.openxmlformats.org/officeDocument/2006/relationships/hyperlink" Target="https://www.festevent.ch/page2/index.php/inventarliste/glaeser/weissweinkelch-vina-juliette-detail" TargetMode="External"/><Relationship Id="rId36" Type="http://schemas.openxmlformats.org/officeDocument/2006/relationships/hyperlink" Target="http://www.festevent.ch/page2/index.php/inventarliste/inventar/handgabelhubwagen-detail" TargetMode="External"/><Relationship Id="rId49" Type="http://schemas.openxmlformats.org/officeDocument/2006/relationships/hyperlink" Target="http://festevent.ch/page2/index.php/inventarliste/glaeser/wein-und-mineralglas-1dl-universalglas-detail" TargetMode="External"/><Relationship Id="rId57" Type="http://schemas.openxmlformats.org/officeDocument/2006/relationships/hyperlink" Target="https://www.festevent.ch/page2/index.php/inventarliste/glaeser/rotweinkelch-vina-juliette-detail" TargetMode="External"/><Relationship Id="rId10" Type="http://schemas.openxmlformats.org/officeDocument/2006/relationships/hyperlink" Target="http://www.festevent.ch/page2/index.php/inventarliste/inventar/durchlaufkuehler-detail" TargetMode="External"/><Relationship Id="rId31" Type="http://schemas.openxmlformats.org/officeDocument/2006/relationships/hyperlink" Target="https://www.festevent.ch/page2/index.php/inventarliste/glaeser/rotweinkelch-vina-juliette-detail" TargetMode="External"/><Relationship Id="rId44" Type="http://schemas.openxmlformats.org/officeDocument/2006/relationships/hyperlink" Target="http://www.festevent.ch/page2/index.php/inventarliste/festinventar/glaeser/aschenbecher-rund-hell-107-mm-detail" TargetMode="External"/><Relationship Id="rId52" Type="http://schemas.openxmlformats.org/officeDocument/2006/relationships/hyperlink" Target="http://festevent.ch/page2/index.php/inventarliste/glaeser/weissweinglas-napoli-1dl-detail" TargetMode="External"/><Relationship Id="rId60" Type="http://schemas.openxmlformats.org/officeDocument/2006/relationships/hyperlink" Target="http://www.festevent.ch/page2/index.php/inventarliste/festinventar/glaeser/barglas-2dl-filet-weiss-4cl-detail" TargetMode="External"/><Relationship Id="rId65" Type="http://schemas.openxmlformats.org/officeDocument/2006/relationships/hyperlink" Target="http://festevent.ch/page2/index.php/inventarliste/diverses-1/servierportemonaie-mit-gurt-anhaengetasche-detail" TargetMode="External"/><Relationship Id="rId73" Type="http://schemas.openxmlformats.org/officeDocument/2006/relationships/drawing" Target="../drawings/drawing5.xml"/><Relationship Id="rId4" Type="http://schemas.openxmlformats.org/officeDocument/2006/relationships/hyperlink" Target="http://www.festevent.ch/page2/index.php/inventarliste/festinventar/inventar/bueffettisch-detail" TargetMode="External"/><Relationship Id="rId9" Type="http://schemas.openxmlformats.org/officeDocument/2006/relationships/hyperlink" Target="http://festevent.ch/page2/index.php/inventarliste/inventar/spueltrog-detail" TargetMode="External"/><Relationship Id="rId13" Type="http://schemas.openxmlformats.org/officeDocument/2006/relationships/hyperlink" Target="http://festevent.ch/page2/index.php/inventarliste/inventar/kuehlwagen-gross-detail" TargetMode="External"/><Relationship Id="rId18" Type="http://schemas.openxmlformats.org/officeDocument/2006/relationships/hyperlink" Target="http://festevent.ch/page2/index.php/inventarliste/inventar/verkaufsstand-detail" TargetMode="External"/><Relationship Id="rId39" Type="http://schemas.openxmlformats.org/officeDocument/2006/relationships/hyperlink" Target="http://festevent.ch/page2/index.php/inventarliste/diverses-1/servierschale-detail" TargetMode="External"/><Relationship Id="rId34" Type="http://schemas.openxmlformats.org/officeDocument/2006/relationships/hyperlink" Target="http://www.festevent.ch/page2/index.php/inventarliste/inventar/kaffee-waermebehaelter-detail" TargetMode="External"/><Relationship Id="rId50" Type="http://schemas.openxmlformats.org/officeDocument/2006/relationships/hyperlink" Target="http://festevent.ch/page2/index.php/inventarliste/glaeser/wein-und-mineralglas-1dl-universalglas-detail" TargetMode="External"/><Relationship Id="rId55" Type="http://schemas.openxmlformats.org/officeDocument/2006/relationships/hyperlink" Target="http://festevent.ch/page2/index.php/inventarliste/glaeser/rotweinglas-napoli-2dl-detail" TargetMode="External"/><Relationship Id="rId7" Type="http://schemas.openxmlformats.org/officeDocument/2006/relationships/hyperlink" Target="http://festevent.ch/page2/index.php/inventarliste/inventar/kuehlschrank-detail" TargetMode="External"/><Relationship Id="rId71" Type="http://schemas.openxmlformats.org/officeDocument/2006/relationships/hyperlink" Target="http://www.festevent.ch/page2/index.php/inventarliste/festinventar/diverses-1/eisbox-klein-detail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://festevent.ch/page2/index.php/inventarliste/einwegartikel/becher/longdrinkbecher-2dl-detail" TargetMode="External"/><Relationship Id="rId21" Type="http://schemas.openxmlformats.org/officeDocument/2006/relationships/hyperlink" Target="http://festevent.ch/page2/index.php/inventarliste/einwegartikel/becher/trinkbecher-5dl-pp-detail" TargetMode="External"/><Relationship Id="rId42" Type="http://schemas.openxmlformats.org/officeDocument/2006/relationships/hyperlink" Target="http://festevent.ch/page2/index.php/inventarliste/einwegartikel/becher/sektbecher-1.35dl-detail" TargetMode="External"/><Relationship Id="rId47" Type="http://schemas.openxmlformats.org/officeDocument/2006/relationships/hyperlink" Target="http://festevent.ch/page2/index.php/inventarliste/einwegartikel/becher/styrobecher-fuer-warmgetraenke-2dl-detail" TargetMode="External"/><Relationship Id="rId63" Type="http://schemas.openxmlformats.org/officeDocument/2006/relationships/hyperlink" Target="http://festevent.ch/page2/index.php/inventarliste/einwegartikel/teller-bowlen/teller-quadratisch-karo-detail" TargetMode="External"/><Relationship Id="rId68" Type="http://schemas.openxmlformats.org/officeDocument/2006/relationships/hyperlink" Target="http://www.festevent.ch/page2/index.php/inventarliste/festinventar/einwegartikel/becher/kaffee-fertig-becher-2dl-detail" TargetMode="External"/><Relationship Id="rId84" Type="http://schemas.openxmlformats.org/officeDocument/2006/relationships/hyperlink" Target="http://festevent.ch/page2/index.php/inventarliste/einwegartikel/diverses/trinkhalme-detail" TargetMode="External"/><Relationship Id="rId89" Type="http://schemas.openxmlformats.org/officeDocument/2006/relationships/hyperlink" Target="http://festevent.ch/page2/index.php/inventarliste/einwegartikel/diverses/trinkhalme-detail" TargetMode="External"/><Relationship Id="rId16" Type="http://schemas.openxmlformats.org/officeDocument/2006/relationships/hyperlink" Target="http://festevent.ch/page2/index.php/inventarliste/einwegartikel/becher/trinkbecher-4dl-pp-detail" TargetMode="External"/><Relationship Id="rId11" Type="http://schemas.openxmlformats.org/officeDocument/2006/relationships/hyperlink" Target="http://festevent.ch/page2/index.php/inventarliste/einwegartikel/becher/trinkbecher-3dl-pp-stabil-detail" TargetMode="External"/><Relationship Id="rId32" Type="http://schemas.openxmlformats.org/officeDocument/2006/relationships/hyperlink" Target="http://festevent.ch/page2/index.php/inventarliste/einwegartikel/becher/longdrinkbecher-3dl-detail" TargetMode="External"/><Relationship Id="rId37" Type="http://schemas.openxmlformats.org/officeDocument/2006/relationships/hyperlink" Target="http://festevent.ch/page2/index.php/inventarliste/einwegartikel/becher/shotbecher-0.4dl-detail" TargetMode="External"/><Relationship Id="rId53" Type="http://schemas.openxmlformats.org/officeDocument/2006/relationships/hyperlink" Target="http://www.festevent.ch/page2/index.php/inventarliste/festinventar/einwegartikel/becher/kaffeebecher-mit-henkel-1.8-dl-detail" TargetMode="External"/><Relationship Id="rId58" Type="http://schemas.openxmlformats.org/officeDocument/2006/relationships/hyperlink" Target="http://www.festevent.ch/page2/index.php/inventarliste/festinventar/einwegartikel/becher/kaffee-fertig-becher-2dl-detail" TargetMode="External"/><Relationship Id="rId74" Type="http://schemas.openxmlformats.org/officeDocument/2006/relationships/hyperlink" Target="http://www.festevent.ch/page2/index.php/inventarliste/festinventar/einwegartikel/diverses/bloeckli-detail" TargetMode="External"/><Relationship Id="rId79" Type="http://schemas.openxmlformats.org/officeDocument/2006/relationships/hyperlink" Target="http://www.festevent.ch/page2/index.php/inventarliste/festinventar/einwegartikel/besteck/gabel-detail" TargetMode="External"/><Relationship Id="rId5" Type="http://schemas.openxmlformats.org/officeDocument/2006/relationships/hyperlink" Target="http://festevent.ch/page2/index.php/inventarliste/einwegartikel/becher/trinkbecher-1dl-pp-detail" TargetMode="External"/><Relationship Id="rId90" Type="http://schemas.openxmlformats.org/officeDocument/2006/relationships/hyperlink" Target="http://festevent.ch/page2/index.php/inventarliste/einwegartikel/diverses/trinkhalme-detail" TargetMode="External"/><Relationship Id="rId95" Type="http://schemas.openxmlformats.org/officeDocument/2006/relationships/hyperlink" Target="http://www.festevent.ch/page2/index.php/inventarliste/festinventar/einwegartikel/diverses/bloeckli-detail" TargetMode="External"/><Relationship Id="rId22" Type="http://schemas.openxmlformats.org/officeDocument/2006/relationships/hyperlink" Target="http://festevent.ch/page2/index.php/inventarliste/einwegartikel/becher/trinkbecher-5dl-pp-detail" TargetMode="External"/><Relationship Id="rId27" Type="http://schemas.openxmlformats.org/officeDocument/2006/relationships/hyperlink" Target="http://festevent.ch/page2/index.php/inventarliste/einwegartikel/becher/longdrinkbecher-2dl-detail" TargetMode="External"/><Relationship Id="rId43" Type="http://schemas.openxmlformats.org/officeDocument/2006/relationships/hyperlink" Target="http://festevent.ch/page2/index.php/inventarliste/einwegartikel/becher/sektbecher-1.35dl-detail" TargetMode="External"/><Relationship Id="rId48" Type="http://schemas.openxmlformats.org/officeDocument/2006/relationships/hyperlink" Target="http://festevent.ch/page2/index.php/inventarliste/einwegartikel/becher/styrobecher-fuer-warmgetraenke-2dl-detail" TargetMode="External"/><Relationship Id="rId64" Type="http://schemas.openxmlformats.org/officeDocument/2006/relationships/hyperlink" Target="http://festevent.ch/page2/index.php/inventarliste/einwegartikel/teller-bowlen/teller-quadratisch-karo-detail" TargetMode="External"/><Relationship Id="rId69" Type="http://schemas.openxmlformats.org/officeDocument/2006/relationships/hyperlink" Target="http://www.festevent.ch/page2/index.php/inventarliste/festinventar/einwegartikel/becher/kaffee-fertig-becher-2dl-detail" TargetMode="External"/><Relationship Id="rId80" Type="http://schemas.openxmlformats.org/officeDocument/2006/relationships/hyperlink" Target="http://www.festevent.ch/page2/index.php/inventarliste/festinventar/einwegartikel/besteck/gabel-detail" TargetMode="External"/><Relationship Id="rId85" Type="http://schemas.openxmlformats.org/officeDocument/2006/relationships/hyperlink" Target="http://festevent.ch/page2/index.php/inventarliste/einwegartikel/diverses/trinkhalme-detail" TargetMode="External"/><Relationship Id="rId12" Type="http://schemas.openxmlformats.org/officeDocument/2006/relationships/hyperlink" Target="http://festevent.ch/page2/index.php/inventarliste/einwegartikel/becher/trinkbecher-3dl-pp-stabil-detail" TargetMode="External"/><Relationship Id="rId17" Type="http://schemas.openxmlformats.org/officeDocument/2006/relationships/hyperlink" Target="http://festevent.ch/page2/index.php/inventarliste/einwegartikel/becher/trinkbecher-4dl-pp-detail" TargetMode="External"/><Relationship Id="rId25" Type="http://schemas.openxmlformats.org/officeDocument/2006/relationships/hyperlink" Target="http://festevent.ch/page2/index.php/inventarliste/einwegartikel/becher/trinkbecher-5dl-pp-detail" TargetMode="External"/><Relationship Id="rId33" Type="http://schemas.openxmlformats.org/officeDocument/2006/relationships/hyperlink" Target="http://festevent.ch/page2/index.php/inventarliste/einwegartikel/becher/longdrinkbecher-3dl-detail" TargetMode="External"/><Relationship Id="rId38" Type="http://schemas.openxmlformats.org/officeDocument/2006/relationships/hyperlink" Target="http://festevent.ch/page2/index.php/inventarliste/einwegartikel/becher/shotbecher-0.4dl-detail" TargetMode="External"/><Relationship Id="rId46" Type="http://schemas.openxmlformats.org/officeDocument/2006/relationships/hyperlink" Target="http://festevent.ch/page2/index.php/inventarliste/einwegartikel/becher/styrobecher-fuer-warmgetraenke-2dl-detail" TargetMode="External"/><Relationship Id="rId59" Type="http://schemas.openxmlformats.org/officeDocument/2006/relationships/hyperlink" Target="http://www.festevent.ch/page2/index.php/inventarliste/festinventar/einwegartikel/becher/kaffee-fertig-becher-2dl-detail" TargetMode="External"/><Relationship Id="rId67" Type="http://schemas.openxmlformats.org/officeDocument/2006/relationships/hyperlink" Target="http://www.festevent.ch/page2/index.php/inventarliste/festinventar/einwegartikel/becher/kaffee-fertig-becher-2dl-detail" TargetMode="External"/><Relationship Id="rId20" Type="http://schemas.openxmlformats.org/officeDocument/2006/relationships/hyperlink" Target="http://festevent.ch/page2/index.php/inventarliste/einwegartikel/becher/trinkbecher-4dl-pp-detail" TargetMode="External"/><Relationship Id="rId41" Type="http://schemas.openxmlformats.org/officeDocument/2006/relationships/hyperlink" Target="http://festevent.ch/page2/index.php/inventarliste/einwegartikel/becher/sektbecher-1.35dl-detail" TargetMode="External"/><Relationship Id="rId54" Type="http://schemas.openxmlformats.org/officeDocument/2006/relationships/hyperlink" Target="http://www.festevent.ch/page2/index.php/inventarliste/festinventar/einwegartikel/becher/kaffeebecher-mit-henkel-1.8-dl-detail" TargetMode="External"/><Relationship Id="rId62" Type="http://schemas.openxmlformats.org/officeDocument/2006/relationships/hyperlink" Target="http://festevent.ch/page2/index.php/inventarliste/einwegartikel/teller-bowlen/teller-quadratisch-karo-detail" TargetMode="External"/><Relationship Id="rId70" Type="http://schemas.openxmlformats.org/officeDocument/2006/relationships/hyperlink" Target="http://www.festevent.ch/page2/index.php/inventarliste/festinventar/einwegartikel/becher/kaffee-fertig-becher-2dl-detail" TargetMode="External"/><Relationship Id="rId75" Type="http://schemas.openxmlformats.org/officeDocument/2006/relationships/hyperlink" Target="http://www.festevent.ch/page2/index.php/inventarliste/festinventar/einwegartikel/diverses/bloeckli-detail" TargetMode="External"/><Relationship Id="rId83" Type="http://schemas.openxmlformats.org/officeDocument/2006/relationships/hyperlink" Target="http://festevent.ch/page2/index.php/inventarliste/einwegartikel/diverses/trinkhalme-detail" TargetMode="External"/><Relationship Id="rId88" Type="http://schemas.openxmlformats.org/officeDocument/2006/relationships/hyperlink" Target="http://festevent.ch/page2/index.php/inventarliste/einwegartikel/diverses/trinkhalme-detail" TargetMode="External"/><Relationship Id="rId91" Type="http://schemas.openxmlformats.org/officeDocument/2006/relationships/hyperlink" Target="http://www.festevent.ch/page2/index.php/inventarliste/festinventar/einwegartikel/diverses/bloeckli-detail" TargetMode="External"/><Relationship Id="rId96" Type="http://schemas.openxmlformats.org/officeDocument/2006/relationships/hyperlink" Target="http://www.festevent.ch/page2/index.php/inventarliste/festinventar/einwegartikel/besteck/gabel-detail" TargetMode="External"/><Relationship Id="rId1" Type="http://schemas.openxmlformats.org/officeDocument/2006/relationships/hyperlink" Target="http://festevent.ch/page2/index.php/inventarliste/einwegartikel/becher/trinkbecher-1dl-pp-detail" TargetMode="External"/><Relationship Id="rId6" Type="http://schemas.openxmlformats.org/officeDocument/2006/relationships/hyperlink" Target="http://festevent.ch/page2/index.php/inventarliste/einwegartikel/becher/trinkbecher-2dl-pp-detail" TargetMode="External"/><Relationship Id="rId15" Type="http://schemas.openxmlformats.org/officeDocument/2006/relationships/hyperlink" Target="http://festevent.ch/page2/index.php/inventarliste/einwegartikel/becher/trinkbecher-3dl-pp-stabil-detail" TargetMode="External"/><Relationship Id="rId23" Type="http://schemas.openxmlformats.org/officeDocument/2006/relationships/hyperlink" Target="http://festevent.ch/page2/index.php/inventarliste/einwegartikel/becher/trinkbecher-5dl-pp-detail" TargetMode="External"/><Relationship Id="rId28" Type="http://schemas.openxmlformats.org/officeDocument/2006/relationships/hyperlink" Target="http://festevent.ch/page2/index.php/inventarliste/einwegartikel/becher/longdrinkbecher-2dl-detail" TargetMode="External"/><Relationship Id="rId36" Type="http://schemas.openxmlformats.org/officeDocument/2006/relationships/hyperlink" Target="http://festevent.ch/page2/index.php/inventarliste/einwegartikel/becher/shotbecher-0.4dl-detail" TargetMode="External"/><Relationship Id="rId49" Type="http://schemas.openxmlformats.org/officeDocument/2006/relationships/hyperlink" Target="http://festevent.ch/page2/index.php/inventarliste/einwegartikel/becher/styrobecher-fuer-warmgetraenke-2dl-detail" TargetMode="External"/><Relationship Id="rId57" Type="http://schemas.openxmlformats.org/officeDocument/2006/relationships/hyperlink" Target="http://www.festevent.ch/page2/index.php/inventarliste/festinventar/einwegartikel/becher/kaffee-fertig-becher-2dl-detail" TargetMode="External"/><Relationship Id="rId10" Type="http://schemas.openxmlformats.org/officeDocument/2006/relationships/hyperlink" Target="http://festevent.ch/page2/index.php/inventarliste/einwegartikel/becher/trinkbecher-2dl-pp-detail" TargetMode="External"/><Relationship Id="rId31" Type="http://schemas.openxmlformats.org/officeDocument/2006/relationships/hyperlink" Target="http://festevent.ch/page2/index.php/inventarliste/einwegartikel/becher/longdrinkbecher-3dl-detail" TargetMode="External"/><Relationship Id="rId44" Type="http://schemas.openxmlformats.org/officeDocument/2006/relationships/hyperlink" Target="http://festevent.ch/page2/index.php/inventarliste/einwegartikel/becher/sektbecher-1.35dl-detail" TargetMode="External"/><Relationship Id="rId52" Type="http://schemas.openxmlformats.org/officeDocument/2006/relationships/hyperlink" Target="http://www.festevent.ch/page2/index.php/inventarliste/festinventar/einwegartikel/becher/kaffeebecher-mit-henkel-1.8-dl-detail" TargetMode="External"/><Relationship Id="rId60" Type="http://schemas.openxmlformats.org/officeDocument/2006/relationships/hyperlink" Target="http://www.festevent.ch/page2/index.php/inventarliste/festinventar/einwegartikel/becher/kaffee-fertig-becher-2dl-detail" TargetMode="External"/><Relationship Id="rId65" Type="http://schemas.openxmlformats.org/officeDocument/2006/relationships/hyperlink" Target="http://festevent.ch/page2/index.php/inventarliste/einwegartikel/teller-bowlen/teller-quadratisch-karo-detail" TargetMode="External"/><Relationship Id="rId73" Type="http://schemas.openxmlformats.org/officeDocument/2006/relationships/hyperlink" Target="http://www.festevent.ch/page2/index.php/inventarliste/festinventar/einwegartikel/diverses/bloeckli-detail" TargetMode="External"/><Relationship Id="rId78" Type="http://schemas.openxmlformats.org/officeDocument/2006/relationships/hyperlink" Target="http://www.festevent.ch/page2/index.php/inventarliste/festinventar/einwegartikel/besteck/gabel-detail" TargetMode="External"/><Relationship Id="rId81" Type="http://schemas.openxmlformats.org/officeDocument/2006/relationships/hyperlink" Target="http://festevent.ch/page2/index.php/inventarliste/einwegartikel/diverses/trinkhalme-detail" TargetMode="External"/><Relationship Id="rId86" Type="http://schemas.openxmlformats.org/officeDocument/2006/relationships/hyperlink" Target="http://festevent.ch/page2/index.php/inventarliste/einwegartikel/diverses/trinkhalme-detail" TargetMode="External"/><Relationship Id="rId94" Type="http://schemas.openxmlformats.org/officeDocument/2006/relationships/hyperlink" Target="http://www.festevent.ch/page2/index.php/inventarliste/festinventar/einwegartikel/diverses/bloeckli-detail" TargetMode="External"/><Relationship Id="rId99" Type="http://schemas.openxmlformats.org/officeDocument/2006/relationships/hyperlink" Target="http://www.festevent.ch/page2/index.php/inventarliste/festinventar/einwegartikel/besteck/gabel-detail" TargetMode="External"/><Relationship Id="rId101" Type="http://schemas.openxmlformats.org/officeDocument/2006/relationships/drawing" Target="../drawings/drawing6.xml"/><Relationship Id="rId4" Type="http://schemas.openxmlformats.org/officeDocument/2006/relationships/hyperlink" Target="http://festevent.ch/page2/index.php/inventarliste/einwegartikel/becher/trinkbecher-1dl-pp-detail" TargetMode="External"/><Relationship Id="rId9" Type="http://schemas.openxmlformats.org/officeDocument/2006/relationships/hyperlink" Target="http://festevent.ch/page2/index.php/inventarliste/einwegartikel/becher/trinkbecher-2dl-pp-detail" TargetMode="External"/><Relationship Id="rId13" Type="http://schemas.openxmlformats.org/officeDocument/2006/relationships/hyperlink" Target="http://festevent.ch/page2/index.php/inventarliste/einwegartikel/becher/trinkbecher-3dl-pp-stabil-detail" TargetMode="External"/><Relationship Id="rId18" Type="http://schemas.openxmlformats.org/officeDocument/2006/relationships/hyperlink" Target="http://festevent.ch/page2/index.php/inventarliste/einwegartikel/becher/trinkbecher-4dl-pp-detail" TargetMode="External"/><Relationship Id="rId39" Type="http://schemas.openxmlformats.org/officeDocument/2006/relationships/hyperlink" Target="http://festevent.ch/page2/index.php/inventarliste/einwegartikel/becher/shotbecher-0.4dl-detail" TargetMode="External"/><Relationship Id="rId34" Type="http://schemas.openxmlformats.org/officeDocument/2006/relationships/hyperlink" Target="http://festevent.ch/page2/index.php/inventarliste/einwegartikel/becher/longdrinkbecher-3dl-detail" TargetMode="External"/><Relationship Id="rId50" Type="http://schemas.openxmlformats.org/officeDocument/2006/relationships/hyperlink" Target="http://festevent.ch/page2/index.php/inventarliste/einwegartikel/becher/styrobecher-fuer-warmgetraenke-2dl-detail" TargetMode="External"/><Relationship Id="rId55" Type="http://schemas.openxmlformats.org/officeDocument/2006/relationships/hyperlink" Target="http://www.festevent.ch/page2/index.php/inventarliste/festinventar/einwegartikel/becher/kaffeebecher-mit-henkel-1.8-dl-detail" TargetMode="External"/><Relationship Id="rId76" Type="http://schemas.openxmlformats.org/officeDocument/2006/relationships/hyperlink" Target="http://www.festevent.ch/page2/index.php/inventarliste/festinventar/einwegartikel/besteck/gabel-detail" TargetMode="External"/><Relationship Id="rId97" Type="http://schemas.openxmlformats.org/officeDocument/2006/relationships/hyperlink" Target="http://www.festevent.ch/page2/index.php/inventarliste/festinventar/einwegartikel/besteck/gabel-detail" TargetMode="External"/><Relationship Id="rId7" Type="http://schemas.openxmlformats.org/officeDocument/2006/relationships/hyperlink" Target="http://festevent.ch/page2/index.php/inventarliste/einwegartikel/becher/trinkbecher-2dl-pp-detail" TargetMode="External"/><Relationship Id="rId71" Type="http://schemas.openxmlformats.org/officeDocument/2006/relationships/hyperlink" Target="http://www.festevent.ch/page2/index.php/inventarliste/festinventar/einwegartikel/diverses/bloeckli-detail" TargetMode="External"/><Relationship Id="rId92" Type="http://schemas.openxmlformats.org/officeDocument/2006/relationships/hyperlink" Target="http://www.festevent.ch/page2/index.php/inventarliste/festinventar/einwegartikel/diverses/bloeckli-detail" TargetMode="External"/><Relationship Id="rId2" Type="http://schemas.openxmlformats.org/officeDocument/2006/relationships/hyperlink" Target="http://festevent.ch/page2/index.php/inventarliste/einwegartikel/becher/trinkbecher-1dl-pp-detail" TargetMode="External"/><Relationship Id="rId29" Type="http://schemas.openxmlformats.org/officeDocument/2006/relationships/hyperlink" Target="http://festevent.ch/page2/index.php/inventarliste/einwegartikel/becher/longdrinkbecher-2dl-detail" TargetMode="External"/><Relationship Id="rId24" Type="http://schemas.openxmlformats.org/officeDocument/2006/relationships/hyperlink" Target="http://festevent.ch/page2/index.php/inventarliste/einwegartikel/becher/trinkbecher-5dl-pp-detail" TargetMode="External"/><Relationship Id="rId40" Type="http://schemas.openxmlformats.org/officeDocument/2006/relationships/hyperlink" Target="http://festevent.ch/page2/index.php/inventarliste/einwegartikel/becher/shotbecher-0.4dl-detail" TargetMode="External"/><Relationship Id="rId45" Type="http://schemas.openxmlformats.org/officeDocument/2006/relationships/hyperlink" Target="http://festevent.ch/page2/index.php/inventarliste/einwegartikel/becher/sektbecher-1.35dl-detail" TargetMode="External"/><Relationship Id="rId66" Type="http://schemas.openxmlformats.org/officeDocument/2006/relationships/hyperlink" Target="http://www.festevent.ch/page2/index.php/inventarliste/festinventar/einwegartikel/becher/kaffee-fertig-becher-2dl-detail" TargetMode="External"/><Relationship Id="rId87" Type="http://schemas.openxmlformats.org/officeDocument/2006/relationships/hyperlink" Target="http://festevent.ch/page2/index.php/inventarliste/einwegartikel/diverses/trinkhalme-detail" TargetMode="External"/><Relationship Id="rId61" Type="http://schemas.openxmlformats.org/officeDocument/2006/relationships/hyperlink" Target="http://festevent.ch/page2/index.php/inventarliste/einwegartikel/teller-bowlen/teller-quadratisch-karo-detail" TargetMode="External"/><Relationship Id="rId82" Type="http://schemas.openxmlformats.org/officeDocument/2006/relationships/hyperlink" Target="http://festevent.ch/page2/index.php/inventarliste/einwegartikel/diverses/trinkhalme-detail" TargetMode="External"/><Relationship Id="rId19" Type="http://schemas.openxmlformats.org/officeDocument/2006/relationships/hyperlink" Target="http://festevent.ch/page2/index.php/inventarliste/einwegartikel/becher/trinkbecher-4dl-pp-detail" TargetMode="External"/><Relationship Id="rId14" Type="http://schemas.openxmlformats.org/officeDocument/2006/relationships/hyperlink" Target="http://festevent.ch/page2/index.php/inventarliste/einwegartikel/becher/trinkbecher-3dl-pp-stabil-detail" TargetMode="External"/><Relationship Id="rId30" Type="http://schemas.openxmlformats.org/officeDocument/2006/relationships/hyperlink" Target="http://festevent.ch/page2/index.php/inventarliste/einwegartikel/becher/longdrinkbecher-2dl-detail" TargetMode="External"/><Relationship Id="rId35" Type="http://schemas.openxmlformats.org/officeDocument/2006/relationships/hyperlink" Target="http://festevent.ch/page2/index.php/inventarliste/einwegartikel/becher/longdrinkbecher-3dl-detail" TargetMode="External"/><Relationship Id="rId56" Type="http://schemas.openxmlformats.org/officeDocument/2006/relationships/hyperlink" Target="http://www.festevent.ch/page2/index.php/inventarliste/festinventar/einwegartikel/becher/kaffee-fertig-becher-2dl-detail" TargetMode="External"/><Relationship Id="rId77" Type="http://schemas.openxmlformats.org/officeDocument/2006/relationships/hyperlink" Target="http://www.festevent.ch/page2/index.php/inventarliste/festinventar/einwegartikel/besteck/gabel-detail" TargetMode="External"/><Relationship Id="rId100" Type="http://schemas.openxmlformats.org/officeDocument/2006/relationships/hyperlink" Target="http://www.festevent.ch/page2/index.php/inventarliste/festinventar/einwegartikel/besteck/gabel-detail" TargetMode="External"/><Relationship Id="rId8" Type="http://schemas.openxmlformats.org/officeDocument/2006/relationships/hyperlink" Target="http://festevent.ch/page2/index.php/inventarliste/einwegartikel/becher/trinkbecher-2dl-pp-detail" TargetMode="External"/><Relationship Id="rId51" Type="http://schemas.openxmlformats.org/officeDocument/2006/relationships/hyperlink" Target="http://www.festevent.ch/page2/index.php/inventarliste/festinventar/einwegartikel/becher/kaffeebecher-mit-henkel-1.8-dl-detail" TargetMode="External"/><Relationship Id="rId72" Type="http://schemas.openxmlformats.org/officeDocument/2006/relationships/hyperlink" Target="http://www.festevent.ch/page2/index.php/inventarliste/festinventar/einwegartikel/diverses/bloeckli-detail" TargetMode="External"/><Relationship Id="rId93" Type="http://schemas.openxmlformats.org/officeDocument/2006/relationships/hyperlink" Target="http://www.festevent.ch/page2/index.php/inventarliste/festinventar/einwegartikel/diverses/bloeckli-detail" TargetMode="External"/><Relationship Id="rId98" Type="http://schemas.openxmlformats.org/officeDocument/2006/relationships/hyperlink" Target="http://www.festevent.ch/page2/index.php/inventarliste/festinventar/einwegartikel/besteck/gabel-detail" TargetMode="External"/><Relationship Id="rId3" Type="http://schemas.openxmlformats.org/officeDocument/2006/relationships/hyperlink" Target="http://festevent.ch/page2/index.php/inventarliste/einwegartikel/becher/trinkbecher-1dl-pp-det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4"/>
  <sheetViews>
    <sheetView tabSelected="1" zoomScaleNormal="100" workbookViewId="0">
      <selection activeCell="D45" sqref="D43:D45"/>
    </sheetView>
  </sheetViews>
  <sheetFormatPr baseColWidth="10" defaultColWidth="11.42578125" defaultRowHeight="12.75" x14ac:dyDescent="0.2"/>
  <cols>
    <col min="1" max="1" width="17" style="1" customWidth="1"/>
    <col min="2" max="2" width="26.42578125" style="1" customWidth="1"/>
    <col min="3" max="3" width="17" style="1" customWidth="1"/>
    <col min="4" max="4" width="26.42578125" style="1" customWidth="1"/>
    <col min="5" max="16384" width="11.42578125" style="1"/>
  </cols>
  <sheetData>
    <row r="1" spans="1:5" x14ac:dyDescent="0.2">
      <c r="A1" s="2"/>
      <c r="E1" s="3"/>
    </row>
    <row r="2" spans="1:5" x14ac:dyDescent="0.2">
      <c r="A2" s="2"/>
    </row>
    <row r="3" spans="1:5" x14ac:dyDescent="0.2">
      <c r="A3" s="2"/>
    </row>
    <row r="4" spans="1:5" x14ac:dyDescent="0.2">
      <c r="A4" s="2"/>
    </row>
    <row r="40" spans="1:4" x14ac:dyDescent="0.2">
      <c r="A40" s="137" t="s">
        <v>0</v>
      </c>
      <c r="B40" s="137"/>
      <c r="C40" s="137" t="s">
        <v>1</v>
      </c>
      <c r="D40" s="137"/>
    </row>
    <row r="41" spans="1:4" x14ac:dyDescent="0.2">
      <c r="A41" s="4" t="s">
        <v>2</v>
      </c>
      <c r="B41" s="5"/>
      <c r="C41" s="4" t="s">
        <v>3</v>
      </c>
      <c r="D41" s="5"/>
    </row>
    <row r="42" spans="1:4" x14ac:dyDescent="0.2">
      <c r="A42" s="6"/>
      <c r="B42" s="7"/>
      <c r="C42" s="8" t="s">
        <v>4</v>
      </c>
      <c r="D42" s="7"/>
    </row>
    <row r="43" spans="1:4" x14ac:dyDescent="0.2">
      <c r="A43" s="8" t="s">
        <v>5</v>
      </c>
      <c r="B43" s="7"/>
      <c r="C43" s="8" t="s">
        <v>6</v>
      </c>
      <c r="D43" s="7"/>
    </row>
    <row r="44" spans="1:4" x14ac:dyDescent="0.2">
      <c r="A44" s="6"/>
      <c r="B44" s="7"/>
      <c r="C44" s="8" t="s">
        <v>7</v>
      </c>
      <c r="D44" s="7"/>
    </row>
    <row r="45" spans="1:4" ht="15" x14ac:dyDescent="0.25">
      <c r="A45" s="9"/>
      <c r="B45" s="7"/>
      <c r="C45" s="8" t="s">
        <v>8</v>
      </c>
      <c r="D45" s="7"/>
    </row>
    <row r="46" spans="1:4" ht="15" x14ac:dyDescent="0.25">
      <c r="A46" s="9"/>
      <c r="B46" s="7"/>
      <c r="C46" s="8" t="s">
        <v>9</v>
      </c>
      <c r="D46" s="7"/>
    </row>
    <row r="47" spans="1:4" ht="15" x14ac:dyDescent="0.25">
      <c r="A47" s="9"/>
      <c r="B47" s="7"/>
      <c r="C47" s="8" t="s">
        <v>10</v>
      </c>
      <c r="D47" s="7"/>
    </row>
    <row r="48" spans="1:4" x14ac:dyDescent="0.2">
      <c r="A48" s="10"/>
      <c r="B48" s="11"/>
      <c r="C48" s="12" t="s">
        <v>11</v>
      </c>
      <c r="D48" s="13"/>
    </row>
    <row r="49" spans="1:4" x14ac:dyDescent="0.2">
      <c r="A49" s="137" t="s">
        <v>12</v>
      </c>
      <c r="B49" s="137"/>
      <c r="C49" s="137" t="s">
        <v>13</v>
      </c>
      <c r="D49" s="137"/>
    </row>
    <row r="50" spans="1:4" x14ac:dyDescent="0.2">
      <c r="A50" s="4" t="s">
        <v>3</v>
      </c>
      <c r="B50" s="5"/>
      <c r="C50" s="4" t="s">
        <v>14</v>
      </c>
      <c r="D50" s="14"/>
    </row>
    <row r="51" spans="1:4" x14ac:dyDescent="0.2">
      <c r="A51" s="8" t="s">
        <v>4</v>
      </c>
      <c r="B51" s="7"/>
      <c r="C51" s="8" t="s">
        <v>15</v>
      </c>
      <c r="D51" s="15"/>
    </row>
    <row r="52" spans="1:4" x14ac:dyDescent="0.2">
      <c r="A52" s="16" t="s">
        <v>6</v>
      </c>
      <c r="B52" s="17"/>
      <c r="C52" s="137" t="s">
        <v>16</v>
      </c>
      <c r="D52" s="137"/>
    </row>
    <row r="53" spans="1:4" x14ac:dyDescent="0.2">
      <c r="A53" s="8" t="s">
        <v>17</v>
      </c>
      <c r="B53" s="17"/>
      <c r="C53" s="4" t="s">
        <v>14</v>
      </c>
      <c r="D53" s="14"/>
    </row>
    <row r="54" spans="1:4" x14ac:dyDescent="0.2">
      <c r="A54" s="18" t="s">
        <v>11</v>
      </c>
      <c r="B54" s="19"/>
      <c r="C54" s="12" t="s">
        <v>15</v>
      </c>
      <c r="D54" s="20"/>
    </row>
  </sheetData>
  <sheetProtection algorithmName="SHA-512" hashValue="GDrU0fU3e0VclPc2AIHOl/37aRz6gBN8i8t1tKoR5v1PMi8SATcu2h79derc4NnNyQwqr8xzAvmTKosc21aOcg==" saltValue="RHvvSzzff1A5gB+yD3wWWw==" spinCount="100000" sheet="1" selectLockedCells="1"/>
  <mergeCells count="5">
    <mergeCell ref="A40:B40"/>
    <mergeCell ref="C40:D40"/>
    <mergeCell ref="A49:B49"/>
    <mergeCell ref="C49:D49"/>
    <mergeCell ref="C52:D52"/>
  </mergeCells>
  <printOptions verticalCentered="1"/>
  <pageMargins left="0.4" right="0.140277777777778" top="0.75" bottom="0" header="0.179861111111111" footer="0.511811023622047"/>
  <pageSetup paperSize="9" orientation="portrait" horizontalDpi="300" verticalDpi="300"/>
  <headerFooter>
    <oddHeader>&amp;L&amp;"Arial,Bold"&amp;14Titelblatt&amp;R&amp;"Arial,Bold"&amp;11Brauerei Rosengarten AG, 8840 Einsiedeln
&amp;8Tel.      055 418 86 86                         Fax  055 418 86 87        &amp;1°
&amp;8E-Mail bestellung@maisgold.ch      Web www.festevent.ch</oddHead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3" name="Check Box 2">
              <controlPr defaultSize="0" autoFill="0" autoLine="0" autoPict="0" altText="Check Box 20">
                <anchor moveWithCells="1">
                  <from>
                    <xdr:col>3</xdr:col>
                    <xdr:colOff>9525</xdr:colOff>
                    <xdr:row>47</xdr:row>
                    <xdr:rowOff>133350</xdr:rowOff>
                  </from>
                  <to>
                    <xdr:col>4</xdr:col>
                    <xdr:colOff>1552575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 altText="Check Box 21">
                <anchor moveWithCells="1">
                  <from>
                    <xdr:col>3</xdr:col>
                    <xdr:colOff>1143000</xdr:colOff>
                    <xdr:row>47</xdr:row>
                    <xdr:rowOff>133350</xdr:rowOff>
                  </from>
                  <to>
                    <xdr:col>4</xdr:col>
                    <xdr:colOff>419100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1" r:id="rId5" name="Check Box 20">
              <controlPr defaultSize="0" autoFill="0" autoLine="0" autoPict="0" altText="Check Box 20">
                <anchor moveWithCells="1">
                  <from>
                    <xdr:col>3</xdr:col>
                    <xdr:colOff>9525</xdr:colOff>
                    <xdr:row>47</xdr:row>
                    <xdr:rowOff>133350</xdr:rowOff>
                  </from>
                  <to>
                    <xdr:col>4</xdr:col>
                    <xdr:colOff>-1552575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2" r:id="rId6" name="Check Box 21">
              <controlPr defaultSize="0" autoFill="0" autoLine="0" autoPict="0" altText="Check Box 21">
                <anchor moveWithCells="1">
                  <from>
                    <xdr:col>3</xdr:col>
                    <xdr:colOff>1143000</xdr:colOff>
                    <xdr:row>47</xdr:row>
                    <xdr:rowOff>133350</xdr:rowOff>
                  </from>
                  <to>
                    <xdr:col>4</xdr:col>
                    <xdr:colOff>-419100</xdr:colOff>
                    <xdr:row>49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6"/>
  <sheetViews>
    <sheetView zoomScaleNormal="100" workbookViewId="0">
      <selection activeCell="F3" sqref="F3"/>
    </sheetView>
  </sheetViews>
  <sheetFormatPr baseColWidth="10" defaultColWidth="11.42578125" defaultRowHeight="12.75" x14ac:dyDescent="0.2"/>
  <cols>
    <col min="1" max="1" width="31.140625" style="21" customWidth="1"/>
    <col min="2" max="2" width="7.140625" style="22" customWidth="1"/>
    <col min="3" max="3" width="7.140625" style="23" customWidth="1"/>
    <col min="4" max="4" width="6.5703125" style="23" customWidth="1"/>
    <col min="5" max="5" width="11.7109375" style="22" customWidth="1"/>
    <col min="6" max="7" width="8.7109375" style="1" customWidth="1"/>
    <col min="8" max="8" width="11.5703125" style="1" customWidth="1"/>
    <col min="9" max="9" width="12.140625" style="1" customWidth="1"/>
    <col min="10" max="16384" width="11.42578125" style="1"/>
  </cols>
  <sheetData>
    <row r="1" spans="1:9" x14ac:dyDescent="0.2">
      <c r="A1" s="138" t="s">
        <v>18</v>
      </c>
      <c r="B1" s="138"/>
      <c r="C1" s="138"/>
      <c r="D1" s="138"/>
      <c r="E1" s="138"/>
      <c r="F1" s="138"/>
      <c r="G1" s="138"/>
      <c r="H1" s="138"/>
      <c r="I1" s="138"/>
    </row>
    <row r="2" spans="1:9" ht="27" customHeight="1" x14ac:dyDescent="0.2">
      <c r="A2" s="24" t="s">
        <v>19</v>
      </c>
      <c r="B2" s="24" t="s">
        <v>20</v>
      </c>
      <c r="C2" s="24" t="s">
        <v>21</v>
      </c>
      <c r="D2" s="24" t="s">
        <v>22</v>
      </c>
      <c r="E2" s="24" t="s">
        <v>23</v>
      </c>
      <c r="F2" s="24" t="s">
        <v>24</v>
      </c>
      <c r="G2" s="24" t="s">
        <v>25</v>
      </c>
      <c r="H2" s="24" t="s">
        <v>26</v>
      </c>
      <c r="I2" s="24" t="s">
        <v>27</v>
      </c>
    </row>
    <row r="3" spans="1:9" ht="14.25" customHeight="1" x14ac:dyDescent="0.2">
      <c r="A3" s="25" t="s">
        <v>28</v>
      </c>
      <c r="B3" s="26">
        <v>12805</v>
      </c>
      <c r="C3" s="27" t="s">
        <v>29</v>
      </c>
      <c r="D3" s="28">
        <v>4.8</v>
      </c>
      <c r="E3" s="29" t="s">
        <v>30</v>
      </c>
      <c r="F3" s="30"/>
      <c r="G3" s="30"/>
      <c r="H3" s="31">
        <v>1.9</v>
      </c>
      <c r="I3" s="32">
        <f>15*H3</f>
        <v>28.5</v>
      </c>
    </row>
    <row r="4" spans="1:9" ht="14.25" customHeight="1" x14ac:dyDescent="0.2">
      <c r="A4" s="25" t="s">
        <v>31</v>
      </c>
      <c r="B4" s="26">
        <v>8350</v>
      </c>
      <c r="C4" s="27" t="s">
        <v>32</v>
      </c>
      <c r="D4" s="28">
        <v>4.8</v>
      </c>
      <c r="E4" s="29" t="s">
        <v>33</v>
      </c>
      <c r="F4" s="30"/>
      <c r="G4" s="30"/>
      <c r="H4" s="31">
        <v>1.7</v>
      </c>
      <c r="I4" s="32">
        <f>20*H4</f>
        <v>34</v>
      </c>
    </row>
    <row r="5" spans="1:9" ht="14.25" customHeight="1" x14ac:dyDescent="0.2">
      <c r="A5" s="25" t="s">
        <v>34</v>
      </c>
      <c r="B5" s="26">
        <v>12803</v>
      </c>
      <c r="C5" s="27" t="s">
        <v>35</v>
      </c>
      <c r="D5" s="28">
        <v>4.8</v>
      </c>
      <c r="E5" s="29" t="s">
        <v>36</v>
      </c>
      <c r="F5" s="30"/>
      <c r="G5" s="30"/>
      <c r="H5" s="31">
        <v>1.45</v>
      </c>
      <c r="I5" s="32">
        <f>10*H5</f>
        <v>14.5</v>
      </c>
    </row>
    <row r="6" spans="1:9" ht="14.25" customHeight="1" x14ac:dyDescent="0.2">
      <c r="A6" s="25" t="s">
        <v>37</v>
      </c>
      <c r="B6" s="26">
        <v>8280</v>
      </c>
      <c r="C6" s="27" t="s">
        <v>35</v>
      </c>
      <c r="D6" s="28">
        <v>4.8</v>
      </c>
      <c r="E6" s="29" t="s">
        <v>38</v>
      </c>
      <c r="F6" s="30"/>
      <c r="G6" s="30"/>
      <c r="H6" s="31">
        <v>1.8</v>
      </c>
      <c r="I6" s="32">
        <f>24*H6</f>
        <v>43.2</v>
      </c>
    </row>
    <row r="7" spans="1:9" ht="14.25" customHeight="1" x14ac:dyDescent="0.2">
      <c r="A7" s="25" t="s">
        <v>37</v>
      </c>
      <c r="B7" s="26">
        <v>6912</v>
      </c>
      <c r="C7" s="27" t="s">
        <v>32</v>
      </c>
      <c r="D7" s="28">
        <v>4.8</v>
      </c>
      <c r="E7" s="29" t="s">
        <v>38</v>
      </c>
      <c r="F7" s="30"/>
      <c r="G7" s="30"/>
      <c r="H7" s="31">
        <v>2</v>
      </c>
      <c r="I7" s="32">
        <f>24*H7</f>
        <v>48</v>
      </c>
    </row>
    <row r="8" spans="1:9" ht="14.25" customHeight="1" x14ac:dyDescent="0.2">
      <c r="A8" s="25" t="s">
        <v>39</v>
      </c>
      <c r="B8" s="26">
        <v>12843</v>
      </c>
      <c r="C8" s="27" t="s">
        <v>35</v>
      </c>
      <c r="D8" s="28">
        <v>5</v>
      </c>
      <c r="E8" s="29" t="s">
        <v>36</v>
      </c>
      <c r="F8" s="30"/>
      <c r="G8" s="30"/>
      <c r="H8" s="31">
        <v>1.6</v>
      </c>
      <c r="I8" s="32">
        <f>10*H8</f>
        <v>16</v>
      </c>
    </row>
    <row r="9" spans="1:9" ht="14.25" customHeight="1" x14ac:dyDescent="0.2">
      <c r="A9" s="25" t="s">
        <v>40</v>
      </c>
      <c r="B9" s="26">
        <v>12850</v>
      </c>
      <c r="C9" s="27" t="s">
        <v>41</v>
      </c>
      <c r="D9" s="28">
        <v>4.5</v>
      </c>
      <c r="E9" s="29" t="s">
        <v>42</v>
      </c>
      <c r="F9" s="30"/>
      <c r="G9" s="30"/>
      <c r="H9" s="31">
        <v>1.8</v>
      </c>
      <c r="I9" s="32">
        <f>10*H9</f>
        <v>18</v>
      </c>
    </row>
    <row r="10" spans="1:9" ht="14.25" customHeight="1" x14ac:dyDescent="0.2">
      <c r="A10" s="25" t="s">
        <v>43</v>
      </c>
      <c r="B10" s="26">
        <v>6593</v>
      </c>
      <c r="C10" s="27" t="s">
        <v>35</v>
      </c>
      <c r="D10" s="28">
        <v>4.8</v>
      </c>
      <c r="E10" s="29" t="s">
        <v>36</v>
      </c>
      <c r="F10" s="30"/>
      <c r="G10" s="30"/>
      <c r="H10" s="31">
        <v>2.15</v>
      </c>
      <c r="I10" s="32">
        <f>10*H10</f>
        <v>21.5</v>
      </c>
    </row>
    <row r="11" spans="1:9" ht="14.25" customHeight="1" x14ac:dyDescent="0.2">
      <c r="A11" s="25" t="s">
        <v>44</v>
      </c>
      <c r="B11" s="26">
        <v>12823</v>
      </c>
      <c r="C11" s="27" t="s">
        <v>32</v>
      </c>
      <c r="D11" s="28">
        <v>6</v>
      </c>
      <c r="E11" s="29" t="s">
        <v>33</v>
      </c>
      <c r="F11" s="30"/>
      <c r="G11" s="30"/>
      <c r="H11" s="31">
        <v>2.25</v>
      </c>
      <c r="I11" s="32">
        <f>20*H11</f>
        <v>45</v>
      </c>
    </row>
    <row r="12" spans="1:9" ht="14.25" customHeight="1" x14ac:dyDescent="0.2">
      <c r="A12" s="25" t="s">
        <v>45</v>
      </c>
      <c r="B12" s="26">
        <v>5952</v>
      </c>
      <c r="C12" s="27" t="s">
        <v>35</v>
      </c>
      <c r="D12" s="28">
        <v>6</v>
      </c>
      <c r="E12" s="29" t="s">
        <v>36</v>
      </c>
      <c r="F12" s="30"/>
      <c r="G12" s="30"/>
      <c r="H12" s="31">
        <v>1.75</v>
      </c>
      <c r="I12" s="32">
        <f>10*H12</f>
        <v>17.5</v>
      </c>
    </row>
    <row r="13" spans="1:9" ht="14.25" customHeight="1" x14ac:dyDescent="0.2">
      <c r="A13" s="25" t="s">
        <v>46</v>
      </c>
      <c r="B13" s="26">
        <v>5708</v>
      </c>
      <c r="C13" s="27" t="s">
        <v>32</v>
      </c>
      <c r="D13" s="28">
        <v>5</v>
      </c>
      <c r="E13" s="29" t="s">
        <v>33</v>
      </c>
      <c r="F13" s="30"/>
      <c r="G13" s="30"/>
      <c r="H13" s="31">
        <v>2.25</v>
      </c>
      <c r="I13" s="32">
        <f>20*H13</f>
        <v>45</v>
      </c>
    </row>
    <row r="14" spans="1:9" ht="14.25" customHeight="1" x14ac:dyDescent="0.2">
      <c r="A14" s="25" t="s">
        <v>46</v>
      </c>
      <c r="B14" s="26">
        <v>5916</v>
      </c>
      <c r="C14" s="27" t="s">
        <v>35</v>
      </c>
      <c r="D14" s="28">
        <v>5</v>
      </c>
      <c r="E14" s="29" t="s">
        <v>36</v>
      </c>
      <c r="F14" s="30"/>
      <c r="G14" s="30"/>
      <c r="H14" s="31">
        <v>1.75</v>
      </c>
      <c r="I14" s="32">
        <f>10*H14</f>
        <v>17.5</v>
      </c>
    </row>
    <row r="15" spans="1:9" ht="14.25" customHeight="1" x14ac:dyDescent="0.2">
      <c r="A15" s="25" t="s">
        <v>47</v>
      </c>
      <c r="B15" s="26">
        <v>12824</v>
      </c>
      <c r="C15" s="27" t="s">
        <v>35</v>
      </c>
      <c r="D15" s="28">
        <v>5.2</v>
      </c>
      <c r="E15" s="29" t="s">
        <v>36</v>
      </c>
      <c r="F15" s="30"/>
      <c r="G15" s="30"/>
      <c r="H15" s="31">
        <v>1.5</v>
      </c>
      <c r="I15" s="32">
        <f>10*H15</f>
        <v>15</v>
      </c>
    </row>
    <row r="16" spans="1:9" ht="14.25" customHeight="1" x14ac:dyDescent="0.2">
      <c r="A16" s="25" t="s">
        <v>48</v>
      </c>
      <c r="B16" s="26">
        <v>12904</v>
      </c>
      <c r="C16" s="27" t="s">
        <v>35</v>
      </c>
      <c r="D16" s="28">
        <v>5</v>
      </c>
      <c r="E16" s="29" t="s">
        <v>36</v>
      </c>
      <c r="F16" s="30"/>
      <c r="G16" s="30"/>
      <c r="H16" s="31">
        <v>1.9</v>
      </c>
      <c r="I16" s="32">
        <f>10*H16</f>
        <v>19</v>
      </c>
    </row>
    <row r="17" spans="1:9" ht="14.25" customHeight="1" x14ac:dyDescent="0.2">
      <c r="A17" s="25" t="s">
        <v>49</v>
      </c>
      <c r="B17" s="26">
        <v>12800</v>
      </c>
      <c r="C17" s="27" t="s">
        <v>50</v>
      </c>
      <c r="D17" s="28">
        <v>4.8</v>
      </c>
      <c r="E17" s="29" t="s">
        <v>51</v>
      </c>
      <c r="F17" s="33"/>
      <c r="G17" s="30"/>
      <c r="H17" s="34"/>
      <c r="I17" s="32">
        <v>70</v>
      </c>
    </row>
    <row r="18" spans="1:9" ht="14.25" customHeight="1" x14ac:dyDescent="0.2">
      <c r="A18" s="25" t="s">
        <v>52</v>
      </c>
      <c r="B18" s="26">
        <v>12802</v>
      </c>
      <c r="C18" s="27" t="s">
        <v>53</v>
      </c>
      <c r="D18" s="28">
        <v>4.8</v>
      </c>
      <c r="E18" s="29" t="s">
        <v>54</v>
      </c>
      <c r="F18" s="33"/>
      <c r="G18" s="30"/>
      <c r="H18" s="34"/>
      <c r="I18" s="32">
        <v>35</v>
      </c>
    </row>
    <row r="19" spans="1:9" ht="14.25" customHeight="1" x14ac:dyDescent="0.2">
      <c r="A19" s="25" t="s">
        <v>52</v>
      </c>
      <c r="B19" s="26">
        <v>12801</v>
      </c>
      <c r="C19" s="27" t="s">
        <v>50</v>
      </c>
      <c r="D19" s="28">
        <v>4.8</v>
      </c>
      <c r="E19" s="29" t="s">
        <v>54</v>
      </c>
      <c r="F19" s="33"/>
      <c r="G19" s="30"/>
      <c r="H19" s="34"/>
      <c r="I19" s="32">
        <v>70</v>
      </c>
    </row>
    <row r="20" spans="1:9" ht="14.25" customHeight="1" x14ac:dyDescent="0.2">
      <c r="A20" s="25" t="s">
        <v>55</v>
      </c>
      <c r="B20" s="26">
        <v>7150</v>
      </c>
      <c r="C20" s="27" t="s">
        <v>35</v>
      </c>
      <c r="D20" s="28">
        <v>0</v>
      </c>
      <c r="E20" s="29" t="s">
        <v>56</v>
      </c>
      <c r="F20" s="30"/>
      <c r="G20" s="30"/>
      <c r="H20" s="31">
        <v>1.7</v>
      </c>
      <c r="I20" s="32">
        <f>24*H20</f>
        <v>40.799999999999997</v>
      </c>
    </row>
    <row r="21" spans="1:9" ht="14.25" customHeight="1" x14ac:dyDescent="0.2">
      <c r="A21" s="25" t="s">
        <v>57</v>
      </c>
      <c r="B21" s="26">
        <v>7149</v>
      </c>
      <c r="C21" s="27" t="s">
        <v>35</v>
      </c>
      <c r="D21" s="28">
        <v>2.5</v>
      </c>
      <c r="E21" s="29" t="s">
        <v>56</v>
      </c>
      <c r="F21" s="30"/>
      <c r="G21" s="30"/>
      <c r="H21" s="31">
        <v>1.7</v>
      </c>
      <c r="I21" s="32">
        <f>24*H21</f>
        <v>40.799999999999997</v>
      </c>
    </row>
    <row r="22" spans="1:9" ht="14.25" customHeight="1" x14ac:dyDescent="0.2">
      <c r="A22" s="25" t="s">
        <v>58</v>
      </c>
      <c r="B22" s="26">
        <v>505050</v>
      </c>
      <c r="C22" s="27" t="s">
        <v>59</v>
      </c>
      <c r="D22" s="28">
        <v>3.1</v>
      </c>
      <c r="E22" s="29" t="s">
        <v>38</v>
      </c>
      <c r="F22" s="30"/>
      <c r="G22" s="30"/>
      <c r="H22" s="31">
        <v>2.2000000000000002</v>
      </c>
      <c r="I22" s="32">
        <f>24*H22</f>
        <v>52.800000000000004</v>
      </c>
    </row>
    <row r="23" spans="1:9" ht="14.25" customHeight="1" x14ac:dyDescent="0.2">
      <c r="A23" s="138" t="s">
        <v>60</v>
      </c>
      <c r="B23" s="138"/>
      <c r="C23" s="138"/>
      <c r="D23" s="138"/>
      <c r="E23" s="138"/>
      <c r="F23" s="138"/>
      <c r="G23" s="138"/>
      <c r="H23" s="138"/>
      <c r="I23" s="138"/>
    </row>
    <row r="24" spans="1:9" ht="14.25" customHeight="1" x14ac:dyDescent="0.2">
      <c r="A24" s="35" t="s">
        <v>61</v>
      </c>
      <c r="B24" s="26">
        <v>6600</v>
      </c>
      <c r="C24" s="27" t="s">
        <v>62</v>
      </c>
      <c r="D24" s="28">
        <v>0</v>
      </c>
      <c r="E24" s="29" t="s">
        <v>63</v>
      </c>
      <c r="F24" s="30"/>
      <c r="G24" s="30"/>
      <c r="H24" s="31">
        <v>4.9000000000000004</v>
      </c>
      <c r="I24" s="32">
        <f>6*H24</f>
        <v>29.400000000000002</v>
      </c>
    </row>
    <row r="25" spans="1:9" ht="14.25" customHeight="1" x14ac:dyDescent="0.2">
      <c r="A25" s="35" t="s">
        <v>64</v>
      </c>
      <c r="B25" s="26">
        <v>6603</v>
      </c>
      <c r="C25" s="27" t="s">
        <v>65</v>
      </c>
      <c r="D25" s="28">
        <v>0</v>
      </c>
      <c r="E25" s="29" t="s">
        <v>38</v>
      </c>
      <c r="F25" s="30"/>
      <c r="G25" s="36"/>
      <c r="H25" s="31">
        <v>1.6</v>
      </c>
      <c r="I25" s="32">
        <f>24*H25</f>
        <v>38.400000000000006</v>
      </c>
    </row>
    <row r="26" spans="1:9" ht="14.25" customHeight="1" x14ac:dyDescent="0.2">
      <c r="A26" s="35" t="s">
        <v>66</v>
      </c>
      <c r="B26" s="26">
        <v>9519</v>
      </c>
      <c r="C26" s="27" t="s">
        <v>65</v>
      </c>
      <c r="D26" s="28">
        <v>0</v>
      </c>
      <c r="E26" s="29" t="s">
        <v>38</v>
      </c>
      <c r="F26" s="30"/>
      <c r="G26" s="36"/>
      <c r="H26" s="31">
        <v>2</v>
      </c>
      <c r="I26" s="32">
        <f>24*H26</f>
        <v>48</v>
      </c>
    </row>
    <row r="27" spans="1:9" ht="14.25" customHeight="1" x14ac:dyDescent="0.2">
      <c r="A27" s="35" t="s">
        <v>67</v>
      </c>
      <c r="B27" s="26">
        <v>7941</v>
      </c>
      <c r="C27" s="27" t="s">
        <v>35</v>
      </c>
      <c r="D27" s="28">
        <v>0</v>
      </c>
      <c r="E27" s="29" t="s">
        <v>38</v>
      </c>
      <c r="F27" s="30"/>
      <c r="G27" s="36"/>
      <c r="H27" s="31">
        <v>1.6</v>
      </c>
      <c r="I27" s="32">
        <f>24*H27</f>
        <v>38.400000000000006</v>
      </c>
    </row>
    <row r="28" spans="1:9" ht="14.25" customHeight="1" x14ac:dyDescent="0.2">
      <c r="A28" s="35" t="s">
        <v>68</v>
      </c>
      <c r="B28" s="26">
        <v>7948</v>
      </c>
      <c r="C28" s="27" t="s">
        <v>35</v>
      </c>
      <c r="D28" s="28">
        <v>0</v>
      </c>
      <c r="E28" s="29" t="s">
        <v>69</v>
      </c>
      <c r="F28" s="30"/>
      <c r="G28" s="36"/>
      <c r="H28" s="31">
        <v>1.6</v>
      </c>
      <c r="I28" s="32">
        <f>24*H28</f>
        <v>38.400000000000006</v>
      </c>
    </row>
    <row r="29" spans="1:9" ht="14.25" customHeight="1" x14ac:dyDescent="0.2">
      <c r="A29" s="138" t="s">
        <v>70</v>
      </c>
      <c r="B29" s="138"/>
      <c r="C29" s="138"/>
      <c r="D29" s="138"/>
      <c r="E29" s="138"/>
      <c r="F29" s="138"/>
      <c r="G29" s="138"/>
      <c r="H29" s="138"/>
      <c r="I29" s="138"/>
    </row>
    <row r="30" spans="1:9" ht="14.25" customHeight="1" x14ac:dyDescent="0.2">
      <c r="A30" s="25" t="s">
        <v>71</v>
      </c>
      <c r="B30" s="26">
        <v>10028</v>
      </c>
      <c r="C30" s="27" t="s">
        <v>72</v>
      </c>
      <c r="D30" s="28">
        <v>12.5</v>
      </c>
      <c r="E30" s="29" t="s">
        <v>63</v>
      </c>
      <c r="F30" s="30"/>
      <c r="G30" s="30"/>
      <c r="H30" s="31">
        <v>10</v>
      </c>
      <c r="I30" s="32">
        <f>6*H30</f>
        <v>60</v>
      </c>
    </row>
    <row r="31" spans="1:9" ht="14.25" customHeight="1" x14ac:dyDescent="0.2">
      <c r="A31" s="25" t="s">
        <v>73</v>
      </c>
      <c r="B31" s="26">
        <v>6701</v>
      </c>
      <c r="C31" s="27" t="s">
        <v>72</v>
      </c>
      <c r="D31" s="28">
        <v>11</v>
      </c>
      <c r="E31" s="29" t="s">
        <v>63</v>
      </c>
      <c r="F31" s="30"/>
      <c r="G31" s="30"/>
      <c r="H31" s="31">
        <v>13</v>
      </c>
      <c r="I31" s="32">
        <f>6*H31</f>
        <v>78</v>
      </c>
    </row>
    <row r="32" spans="1:9" ht="14.25" customHeight="1" x14ac:dyDescent="0.2">
      <c r="A32" s="37" t="s">
        <v>74</v>
      </c>
      <c r="B32" s="26">
        <v>5668</v>
      </c>
      <c r="C32" s="27" t="s">
        <v>72</v>
      </c>
      <c r="D32" s="28">
        <v>7</v>
      </c>
      <c r="E32" s="29" t="s">
        <v>63</v>
      </c>
      <c r="F32" s="30"/>
      <c r="G32" s="30"/>
      <c r="H32" s="31">
        <v>12.9</v>
      </c>
      <c r="I32" s="32">
        <f>6*H32</f>
        <v>77.400000000000006</v>
      </c>
    </row>
    <row r="33" spans="1:9" ht="14.25" customHeight="1" x14ac:dyDescent="0.2">
      <c r="A33" s="25" t="s">
        <v>75</v>
      </c>
      <c r="B33" s="26">
        <v>8413</v>
      </c>
      <c r="C33" s="27" t="s">
        <v>72</v>
      </c>
      <c r="D33" s="28">
        <v>10.5</v>
      </c>
      <c r="E33" s="29" t="s">
        <v>63</v>
      </c>
      <c r="F33" s="30"/>
      <c r="G33" s="30"/>
      <c r="H33" s="31">
        <v>12.4</v>
      </c>
      <c r="I33" s="32">
        <f>6*H33</f>
        <v>74.400000000000006</v>
      </c>
    </row>
    <row r="34" spans="1:9" ht="14.25" customHeight="1" x14ac:dyDescent="0.2">
      <c r="A34" s="138" t="s">
        <v>76</v>
      </c>
      <c r="B34" s="138"/>
      <c r="C34" s="138"/>
      <c r="D34" s="138"/>
      <c r="E34" s="138"/>
      <c r="F34" s="138"/>
      <c r="G34" s="138"/>
      <c r="H34" s="138"/>
      <c r="I34" s="138"/>
    </row>
    <row r="35" spans="1:9" ht="14.25" customHeight="1" x14ac:dyDescent="0.2">
      <c r="A35" s="25" t="s">
        <v>77</v>
      </c>
      <c r="B35" s="26">
        <v>7258</v>
      </c>
      <c r="C35" s="27">
        <v>50</v>
      </c>
      <c r="D35" s="28">
        <v>20</v>
      </c>
      <c r="E35" s="29" t="s">
        <v>33</v>
      </c>
      <c r="F35" s="30"/>
      <c r="G35" s="30"/>
      <c r="H35" s="31">
        <v>6.4</v>
      </c>
      <c r="I35" s="32">
        <f>20*H35</f>
        <v>128</v>
      </c>
    </row>
    <row r="36" spans="1:9" ht="14.25" customHeight="1" x14ac:dyDescent="0.2">
      <c r="A36" s="25" t="s">
        <v>78</v>
      </c>
      <c r="B36" s="26">
        <v>7630</v>
      </c>
      <c r="C36" s="27" t="s">
        <v>72</v>
      </c>
      <c r="D36" s="28">
        <v>13</v>
      </c>
      <c r="E36" s="29" t="s">
        <v>63</v>
      </c>
      <c r="F36" s="30"/>
      <c r="G36" s="30"/>
      <c r="H36" s="31">
        <v>16.8</v>
      </c>
      <c r="I36" s="32">
        <f>6*H36</f>
        <v>100.80000000000001</v>
      </c>
    </row>
    <row r="37" spans="1:9" ht="14.25" customHeight="1" x14ac:dyDescent="0.2">
      <c r="A37" s="138" t="s">
        <v>79</v>
      </c>
      <c r="B37" s="138"/>
      <c r="C37" s="138"/>
      <c r="D37" s="138"/>
      <c r="E37" s="138"/>
      <c r="F37" s="138"/>
      <c r="G37" s="138"/>
      <c r="H37" s="138"/>
      <c r="I37" s="138"/>
    </row>
    <row r="38" spans="1:9" ht="14.25" customHeight="1" x14ac:dyDescent="0.2">
      <c r="A38" s="25" t="s">
        <v>80</v>
      </c>
      <c r="B38" s="26">
        <v>7223</v>
      </c>
      <c r="C38" s="27" t="s">
        <v>32</v>
      </c>
      <c r="D38" s="28">
        <v>12.5</v>
      </c>
      <c r="E38" s="29" t="s">
        <v>36</v>
      </c>
      <c r="F38" s="30"/>
      <c r="G38" s="30"/>
      <c r="H38" s="31">
        <v>7.5</v>
      </c>
      <c r="I38" s="32">
        <f>10*H38</f>
        <v>75</v>
      </c>
    </row>
    <row r="39" spans="1:9" ht="14.25" customHeight="1" x14ac:dyDescent="0.2">
      <c r="A39" s="25" t="s">
        <v>81</v>
      </c>
      <c r="B39" s="26">
        <v>7202</v>
      </c>
      <c r="C39" s="27" t="s">
        <v>32</v>
      </c>
      <c r="D39" s="28">
        <v>12.5</v>
      </c>
      <c r="E39" s="29" t="s">
        <v>33</v>
      </c>
      <c r="F39" s="30"/>
      <c r="G39" s="30"/>
      <c r="H39" s="31">
        <v>6.2</v>
      </c>
      <c r="I39" s="32">
        <f>20*H39</f>
        <v>124</v>
      </c>
    </row>
    <row r="40" spans="1:9" ht="14.25" customHeight="1" x14ac:dyDescent="0.2">
      <c r="A40" s="25" t="s">
        <v>82</v>
      </c>
      <c r="B40" s="26">
        <v>7229</v>
      </c>
      <c r="C40" s="27" t="s">
        <v>32</v>
      </c>
      <c r="D40" s="28">
        <v>12.5</v>
      </c>
      <c r="E40" s="29" t="s">
        <v>33</v>
      </c>
      <c r="F40" s="30"/>
      <c r="G40" s="30"/>
      <c r="H40" s="31">
        <v>7.3</v>
      </c>
      <c r="I40" s="32">
        <f>20*H40</f>
        <v>146</v>
      </c>
    </row>
    <row r="41" spans="1:9" ht="14.25" customHeight="1" x14ac:dyDescent="0.2">
      <c r="A41" s="25" t="s">
        <v>83</v>
      </c>
      <c r="B41" s="26">
        <v>7231</v>
      </c>
      <c r="C41" s="27" t="s">
        <v>32</v>
      </c>
      <c r="D41" s="28">
        <v>12.6</v>
      </c>
      <c r="E41" s="29" t="s">
        <v>36</v>
      </c>
      <c r="F41" s="30"/>
      <c r="G41" s="30"/>
      <c r="H41" s="31">
        <v>6.3</v>
      </c>
      <c r="I41" s="32">
        <f>10*H41</f>
        <v>63</v>
      </c>
    </row>
    <row r="42" spans="1:9" ht="14.25" customHeight="1" x14ac:dyDescent="0.2">
      <c r="A42" s="25" t="s">
        <v>84</v>
      </c>
      <c r="B42" s="26">
        <v>6503</v>
      </c>
      <c r="C42" s="27" t="s">
        <v>32</v>
      </c>
      <c r="D42" s="28">
        <v>12.5</v>
      </c>
      <c r="E42" s="29" t="s">
        <v>85</v>
      </c>
      <c r="F42" s="30"/>
      <c r="G42" s="30"/>
      <c r="H42" s="31">
        <v>6.8</v>
      </c>
      <c r="I42" s="32">
        <f>15*H42</f>
        <v>102</v>
      </c>
    </row>
    <row r="43" spans="1:9" ht="14.25" customHeight="1" x14ac:dyDescent="0.2">
      <c r="A43" s="25" t="s">
        <v>86</v>
      </c>
      <c r="B43" s="26">
        <v>6801</v>
      </c>
      <c r="C43" s="27" t="s">
        <v>32</v>
      </c>
      <c r="D43" s="28">
        <v>12.5</v>
      </c>
      <c r="E43" s="29" t="s">
        <v>36</v>
      </c>
      <c r="F43" s="30"/>
      <c r="G43" s="30"/>
      <c r="H43" s="31">
        <v>8.6999999999999993</v>
      </c>
      <c r="I43" s="32">
        <f>20*H43</f>
        <v>174</v>
      </c>
    </row>
    <row r="44" spans="1:9" ht="14.25" customHeight="1" x14ac:dyDescent="0.2">
      <c r="A44" s="35" t="s">
        <v>87</v>
      </c>
      <c r="B44" s="26">
        <v>10111</v>
      </c>
      <c r="C44" s="27" t="s">
        <v>32</v>
      </c>
      <c r="D44" s="28">
        <v>13</v>
      </c>
      <c r="E44" s="29" t="s">
        <v>88</v>
      </c>
      <c r="F44" s="30"/>
      <c r="G44" s="36"/>
      <c r="H44" s="31">
        <v>8.3000000000000007</v>
      </c>
      <c r="I44" s="32">
        <f>12*H44</f>
        <v>99.600000000000009</v>
      </c>
    </row>
    <row r="45" spans="1:9" ht="14.25" customHeight="1" x14ac:dyDescent="0.2">
      <c r="A45" s="35" t="s">
        <v>89</v>
      </c>
      <c r="B45" s="26">
        <v>4399</v>
      </c>
      <c r="C45" s="27" t="s">
        <v>32</v>
      </c>
      <c r="D45" s="28">
        <v>13.5</v>
      </c>
      <c r="E45" s="29" t="s">
        <v>63</v>
      </c>
      <c r="F45" s="30"/>
      <c r="G45" s="36"/>
      <c r="H45" s="31">
        <v>9.9</v>
      </c>
      <c r="I45" s="32">
        <f>6*H45</f>
        <v>59.400000000000006</v>
      </c>
    </row>
    <row r="46" spans="1:9" ht="14.25" customHeight="1" x14ac:dyDescent="0.2">
      <c r="A46" s="138" t="s">
        <v>90</v>
      </c>
      <c r="B46" s="138"/>
      <c r="C46" s="138"/>
      <c r="D46" s="138"/>
      <c r="E46" s="138"/>
      <c r="F46" s="138"/>
      <c r="G46" s="138"/>
      <c r="H46" s="138"/>
      <c r="I46" s="138"/>
    </row>
    <row r="47" spans="1:9" ht="14.25" customHeight="1" x14ac:dyDescent="0.2">
      <c r="A47" s="35" t="s">
        <v>80</v>
      </c>
      <c r="B47" s="26">
        <v>7232</v>
      </c>
      <c r="C47" s="27" t="s">
        <v>32</v>
      </c>
      <c r="D47" s="28">
        <v>12</v>
      </c>
      <c r="E47" s="29" t="s">
        <v>36</v>
      </c>
      <c r="F47" s="30"/>
      <c r="G47" s="36"/>
      <c r="H47" s="31">
        <v>6.3</v>
      </c>
      <c r="I47" s="32">
        <f>10*H47</f>
        <v>63</v>
      </c>
    </row>
    <row r="48" spans="1:9" ht="14.25" customHeight="1" x14ac:dyDescent="0.2">
      <c r="A48" s="35" t="s">
        <v>91</v>
      </c>
      <c r="B48" s="26">
        <v>5935</v>
      </c>
      <c r="C48" s="27" t="s">
        <v>32</v>
      </c>
      <c r="D48" s="28">
        <v>11</v>
      </c>
      <c r="E48" s="29" t="s">
        <v>36</v>
      </c>
      <c r="F48" s="30"/>
      <c r="G48" s="36"/>
      <c r="H48" s="31">
        <v>6.6</v>
      </c>
      <c r="I48" s="32">
        <f>20*H48</f>
        <v>132</v>
      </c>
    </row>
    <row r="49" spans="1:9" x14ac:dyDescent="0.2">
      <c r="A49" s="35" t="s">
        <v>92</v>
      </c>
      <c r="B49" s="26">
        <v>7228</v>
      </c>
      <c r="C49" s="27" t="s">
        <v>32</v>
      </c>
      <c r="D49" s="28">
        <v>11.5</v>
      </c>
      <c r="E49" s="29" t="s">
        <v>33</v>
      </c>
      <c r="F49" s="30"/>
      <c r="G49" s="36"/>
      <c r="H49" s="31">
        <v>6.1</v>
      </c>
      <c r="I49" s="32">
        <f>20*H49</f>
        <v>122</v>
      </c>
    </row>
    <row r="50" spans="1:9" x14ac:dyDescent="0.2">
      <c r="A50" s="25" t="s">
        <v>84</v>
      </c>
      <c r="B50" s="26">
        <v>6502</v>
      </c>
      <c r="C50" s="27" t="s">
        <v>32</v>
      </c>
      <c r="D50" s="28">
        <v>11.5</v>
      </c>
      <c r="E50" s="29" t="s">
        <v>85</v>
      </c>
      <c r="F50" s="30"/>
      <c r="G50" s="36"/>
      <c r="H50" s="31">
        <v>6.8</v>
      </c>
      <c r="I50" s="32">
        <f>15*H50</f>
        <v>102</v>
      </c>
    </row>
    <row r="51" spans="1:9" x14ac:dyDescent="0.2">
      <c r="A51" s="35" t="s">
        <v>93</v>
      </c>
      <c r="B51" s="26">
        <v>7218</v>
      </c>
      <c r="C51" s="27" t="s">
        <v>32</v>
      </c>
      <c r="D51" s="28">
        <v>11.5</v>
      </c>
      <c r="E51" s="29" t="s">
        <v>33</v>
      </c>
      <c r="F51" s="30"/>
      <c r="G51" s="36"/>
      <c r="H51" s="31">
        <v>7.1</v>
      </c>
      <c r="I51" s="32">
        <f>20*H51</f>
        <v>142</v>
      </c>
    </row>
    <row r="52" spans="1:9" x14ac:dyDescent="0.2">
      <c r="A52" s="35" t="s">
        <v>94</v>
      </c>
      <c r="B52" s="26">
        <v>7222</v>
      </c>
      <c r="C52" s="27" t="s">
        <v>32</v>
      </c>
      <c r="D52" s="28">
        <v>12</v>
      </c>
      <c r="E52" s="29" t="s">
        <v>33</v>
      </c>
      <c r="F52" s="30"/>
      <c r="G52" s="36"/>
      <c r="H52" s="31">
        <v>8.4</v>
      </c>
      <c r="I52" s="32">
        <f>20*H52</f>
        <v>168</v>
      </c>
    </row>
    <row r="53" spans="1:9" x14ac:dyDescent="0.2">
      <c r="A53" s="25" t="s">
        <v>95</v>
      </c>
      <c r="B53" s="26">
        <v>4980</v>
      </c>
      <c r="C53" s="27" t="s">
        <v>32</v>
      </c>
      <c r="D53" s="28">
        <v>7.1</v>
      </c>
      <c r="E53" s="29" t="s">
        <v>85</v>
      </c>
      <c r="F53" s="30"/>
      <c r="G53" s="30"/>
      <c r="H53" s="31">
        <v>7</v>
      </c>
      <c r="I53" s="32">
        <f>15*H53</f>
        <v>105</v>
      </c>
    </row>
    <row r="54" spans="1:9" x14ac:dyDescent="0.2">
      <c r="A54" s="38" t="s">
        <v>96</v>
      </c>
      <c r="B54" s="39">
        <v>5264</v>
      </c>
      <c r="C54" s="40" t="s">
        <v>32</v>
      </c>
      <c r="D54" s="28">
        <v>12</v>
      </c>
      <c r="E54" s="29" t="s">
        <v>36</v>
      </c>
      <c r="F54" s="30"/>
      <c r="G54" s="30"/>
      <c r="H54" s="31">
        <v>7.9</v>
      </c>
      <c r="I54" s="32">
        <f>15*H54</f>
        <v>118.5</v>
      </c>
    </row>
    <row r="55" spans="1:9" ht="12.75" customHeight="1" x14ac:dyDescent="0.2">
      <c r="A55" s="38"/>
      <c r="B55" s="39"/>
      <c r="C55" s="40"/>
      <c r="D55" s="40"/>
      <c r="E55" s="29"/>
      <c r="F55" s="30"/>
      <c r="G55" s="30"/>
      <c r="H55" s="139" t="s">
        <v>97</v>
      </c>
      <c r="I55" s="139"/>
    </row>
    <row r="56" spans="1:9" x14ac:dyDescent="0.2">
      <c r="A56" s="41"/>
      <c r="B56" s="42"/>
      <c r="C56" s="43"/>
      <c r="D56" s="43"/>
      <c r="E56" s="44"/>
      <c r="F56" s="45"/>
      <c r="G56" s="45"/>
      <c r="H56" s="140">
        <f>ROUND(((F3*H3)+(F5*H5)+(F6*H6)+(F7*H7)+(F8*H8)+(F9*H9)+(F10*H10)+(F11*H11)+(F12*H12)+(F13*H13)+(F14*H14)+(F15*H15)+(F16*H16)+(F17*H17)+(F18*H18)+(F19*H19)+(F20*H20)+(F21*H21)+(F22*H22)+(F24*H24)+(F26*H26)+(F27*H27)+(F28*H28)+(F30*H30)+(F31*H31)+(F32*H32)+(F33*H33)+(F35*H35)+(F36*H36)+(F38*H38)+(F39*H39)+(F40*H40)+(F41*H41)+(F42*H42)+(F43*H43)+(F44*H44)+(F45*H45)+(F47*H47)+(F48*H48)+(F49*H49)+(F50*H50)+(F51*H51)+(F52*H52)+(F53*H53)+(F54*H54)+(G3*I3)+(G5*I5)+(G6*I6)+(G7*I7)+(G8*I8)+(G9*I9)+(G10*I10)+(G11*I11)+(G12*I12)+(G13*I13)+(G14*I14)+(G15*I15)+(G16*I16)+(G17*I17)+(G18*I18)+(G19*I19)+(G20*I20)+(G21*I21)+(G22*I22)+(G24*I24)+(G26*I26)+(G27*I27)+(G28*I28)+(G30*I30)+(G31*I31)+(G32*I32)+(G33*I33)+(G35*I35)+(G36*I36)+(G38*I38)+(G39*I39)+(G40*I40)+(G41*I41)+(G42*I42)+(G43*I43)+(G44*I44)+(G45*I45)+(G47*I47)+(G48*I48)+(G49*I49)+(G50*I50)+(G51*I51)+(G52*I52)+(G53*I53)+(G54*I54))*2,1)/2</f>
        <v>0</v>
      </c>
      <c r="I56" s="140"/>
    </row>
  </sheetData>
  <sheetProtection password="CC4D" sheet="1" objects="1" scenarios="1" selectLockedCells="1"/>
  <mergeCells count="8">
    <mergeCell ref="A46:I46"/>
    <mergeCell ref="H55:I55"/>
    <mergeCell ref="H56:I56"/>
    <mergeCell ref="A1:I1"/>
    <mergeCell ref="A23:I23"/>
    <mergeCell ref="A29:I29"/>
    <mergeCell ref="A34:I34"/>
    <mergeCell ref="A37:I37"/>
  </mergeCells>
  <printOptions verticalCentered="1"/>
  <pageMargins left="0.196527777777778" right="0.15763888888888899" top="0.74791666666666701" bottom="0.47222222222222199" header="0.196527777777778" footer="0.511811023622047"/>
  <pageSetup paperSize="9" orientation="portrait" horizontalDpi="300" verticalDpi="300"/>
  <headerFooter>
    <oddHeader>&amp;L&amp;"Arial,Bold"&amp;14Biere/Most/Energy
Bestellung&amp;R&amp;"Arial,Bold"&amp;11Brauerei Rosengarten AG, 8840 Einsiedeln
&amp;8Tel.      055 418 86 86                         Fax  055 418 86 87        &amp;1°
&amp;8E-Mail bestellung@maisgold.ch      Web www.festevent.ch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2"/>
  <sheetViews>
    <sheetView zoomScaleNormal="100" workbookViewId="0">
      <selection activeCell="H52" sqref="H52:I52"/>
    </sheetView>
  </sheetViews>
  <sheetFormatPr baseColWidth="10" defaultColWidth="11.42578125" defaultRowHeight="12.75" x14ac:dyDescent="0.2"/>
  <cols>
    <col min="1" max="1" width="31.140625" style="21" customWidth="1"/>
    <col min="2" max="2" width="7.140625" style="22" customWidth="1"/>
    <col min="3" max="3" width="7.140625" style="23" customWidth="1"/>
    <col min="4" max="4" width="6.5703125" style="23" customWidth="1"/>
    <col min="5" max="5" width="11.7109375" style="22" customWidth="1"/>
    <col min="6" max="7" width="8.7109375" style="1" customWidth="1"/>
    <col min="8" max="8" width="11.7109375" style="1" customWidth="1"/>
    <col min="9" max="9" width="11.5703125" style="1" customWidth="1"/>
    <col min="10" max="16384" width="11.42578125" style="1"/>
  </cols>
  <sheetData>
    <row r="1" spans="1:9" x14ac:dyDescent="0.2">
      <c r="A1" s="138" t="s">
        <v>98</v>
      </c>
      <c r="B1" s="138"/>
      <c r="C1" s="138"/>
      <c r="D1" s="138"/>
      <c r="E1" s="138"/>
      <c r="F1" s="138"/>
      <c r="G1" s="138"/>
      <c r="H1" s="138"/>
      <c r="I1" s="138"/>
    </row>
    <row r="2" spans="1:9" ht="27" customHeight="1" x14ac:dyDescent="0.2">
      <c r="A2" s="24" t="s">
        <v>19</v>
      </c>
      <c r="B2" s="24" t="s">
        <v>20</v>
      </c>
      <c r="C2" s="24" t="s">
        <v>21</v>
      </c>
      <c r="D2" s="24" t="s">
        <v>22</v>
      </c>
      <c r="E2" s="24" t="s">
        <v>23</v>
      </c>
      <c r="F2" s="24" t="s">
        <v>24</v>
      </c>
      <c r="G2" s="24" t="s">
        <v>25</v>
      </c>
      <c r="H2" s="24" t="s">
        <v>26</v>
      </c>
      <c r="I2" s="24" t="s">
        <v>27</v>
      </c>
    </row>
    <row r="3" spans="1:9" ht="14.25" customHeight="1" x14ac:dyDescent="0.2">
      <c r="A3" s="25" t="s">
        <v>99</v>
      </c>
      <c r="B3" s="26">
        <v>8204</v>
      </c>
      <c r="C3" s="27" t="s">
        <v>62</v>
      </c>
      <c r="D3" s="28">
        <v>0</v>
      </c>
      <c r="E3" s="29" t="s">
        <v>63</v>
      </c>
      <c r="F3" s="30"/>
      <c r="G3" s="30"/>
      <c r="H3" s="31">
        <v>1.35</v>
      </c>
      <c r="I3" s="32">
        <f>6*H3</f>
        <v>8.1000000000000014</v>
      </c>
    </row>
    <row r="4" spans="1:9" ht="14.25" customHeight="1" x14ac:dyDescent="0.2">
      <c r="A4" s="25" t="s">
        <v>99</v>
      </c>
      <c r="B4" s="26">
        <v>4329</v>
      </c>
      <c r="C4" s="27" t="s">
        <v>32</v>
      </c>
      <c r="D4" s="28">
        <v>0</v>
      </c>
      <c r="E4" s="29" t="s">
        <v>38</v>
      </c>
      <c r="F4" s="30"/>
      <c r="G4" s="30"/>
      <c r="H4" s="31">
        <v>1.1499999999999999</v>
      </c>
      <c r="I4" s="32">
        <f>24*H4</f>
        <v>27.599999999999998</v>
      </c>
    </row>
    <row r="5" spans="1:9" ht="14.25" customHeight="1" x14ac:dyDescent="0.2">
      <c r="A5" s="25" t="s">
        <v>100</v>
      </c>
      <c r="B5" s="26">
        <v>8048</v>
      </c>
      <c r="C5" s="27" t="s">
        <v>35</v>
      </c>
      <c r="D5" s="28">
        <v>0</v>
      </c>
      <c r="E5" s="29" t="s">
        <v>56</v>
      </c>
      <c r="F5" s="30"/>
      <c r="G5" s="30"/>
      <c r="H5" s="31">
        <v>1.1000000000000001</v>
      </c>
      <c r="I5" s="32">
        <f>24*H5</f>
        <v>26.400000000000002</v>
      </c>
    </row>
    <row r="6" spans="1:9" ht="14.25" customHeight="1" x14ac:dyDescent="0.2">
      <c r="A6" s="25" t="s">
        <v>101</v>
      </c>
      <c r="B6" s="26">
        <v>8211</v>
      </c>
      <c r="C6" s="27" t="s">
        <v>62</v>
      </c>
      <c r="D6" s="28">
        <v>0</v>
      </c>
      <c r="E6" s="29" t="s">
        <v>63</v>
      </c>
      <c r="F6" s="30"/>
      <c r="G6" s="30"/>
      <c r="H6" s="31">
        <v>1.35</v>
      </c>
      <c r="I6" s="32">
        <f>6*H6</f>
        <v>8.1000000000000014</v>
      </c>
    </row>
    <row r="7" spans="1:9" ht="14.25" customHeight="1" x14ac:dyDescent="0.2">
      <c r="A7" s="25" t="s">
        <v>101</v>
      </c>
      <c r="B7" s="26">
        <v>5682</v>
      </c>
      <c r="C7" s="27" t="s">
        <v>32</v>
      </c>
      <c r="D7" s="28">
        <v>0</v>
      </c>
      <c r="E7" s="29" t="s">
        <v>38</v>
      </c>
      <c r="F7" s="30"/>
      <c r="G7" s="30"/>
      <c r="H7" s="31">
        <v>1.1499999999999999</v>
      </c>
      <c r="I7" s="32">
        <f>24*H7</f>
        <v>27.599999999999998</v>
      </c>
    </row>
    <row r="8" spans="1:9" ht="14.25" customHeight="1" x14ac:dyDescent="0.2">
      <c r="A8" s="25" t="s">
        <v>102</v>
      </c>
      <c r="B8" s="26">
        <v>8018</v>
      </c>
      <c r="C8" s="27" t="s">
        <v>35</v>
      </c>
      <c r="D8" s="28">
        <v>0</v>
      </c>
      <c r="E8" s="29" t="s">
        <v>56</v>
      </c>
      <c r="F8" s="30"/>
      <c r="G8" s="30"/>
      <c r="H8" s="31">
        <v>1.1000000000000001</v>
      </c>
      <c r="I8" s="32">
        <f>24*H8</f>
        <v>26.400000000000002</v>
      </c>
    </row>
    <row r="9" spans="1:9" ht="14.25" customHeight="1" x14ac:dyDescent="0.2">
      <c r="A9" s="25" t="s">
        <v>103</v>
      </c>
      <c r="B9" s="26">
        <v>6002</v>
      </c>
      <c r="C9" s="27" t="s">
        <v>62</v>
      </c>
      <c r="D9" s="28">
        <v>0</v>
      </c>
      <c r="E9" s="29" t="s">
        <v>63</v>
      </c>
      <c r="F9" s="30"/>
      <c r="G9" s="30"/>
      <c r="H9" s="31">
        <v>2.65</v>
      </c>
      <c r="I9" s="32">
        <f>6*H9</f>
        <v>15.899999999999999</v>
      </c>
    </row>
    <row r="10" spans="1:9" ht="14.25" customHeight="1" x14ac:dyDescent="0.2">
      <c r="A10" s="25" t="s">
        <v>103</v>
      </c>
      <c r="B10" s="26">
        <v>6007</v>
      </c>
      <c r="C10" s="27" t="s">
        <v>32</v>
      </c>
      <c r="D10" s="28">
        <v>0</v>
      </c>
      <c r="E10" s="29" t="s">
        <v>38</v>
      </c>
      <c r="F10" s="30"/>
      <c r="G10" s="30"/>
      <c r="H10" s="31">
        <v>1.6</v>
      </c>
      <c r="I10" s="32">
        <f>24*H10</f>
        <v>38.400000000000006</v>
      </c>
    </row>
    <row r="11" spans="1:9" ht="14.25" customHeight="1" x14ac:dyDescent="0.2">
      <c r="A11" s="25" t="s">
        <v>104</v>
      </c>
      <c r="B11" s="26">
        <v>6005</v>
      </c>
      <c r="C11" s="27" t="s">
        <v>35</v>
      </c>
      <c r="D11" s="28">
        <v>0</v>
      </c>
      <c r="E11" s="29" t="s">
        <v>56</v>
      </c>
      <c r="F11" s="30"/>
      <c r="G11" s="30"/>
      <c r="H11" s="31">
        <v>1.4</v>
      </c>
      <c r="I11" s="32">
        <f>24*H11</f>
        <v>33.599999999999994</v>
      </c>
    </row>
    <row r="12" spans="1:9" ht="14.25" customHeight="1" x14ac:dyDescent="0.2">
      <c r="A12" s="25" t="s">
        <v>105</v>
      </c>
      <c r="B12" s="26">
        <v>6058</v>
      </c>
      <c r="C12" s="27" t="s">
        <v>62</v>
      </c>
      <c r="D12" s="28">
        <v>0</v>
      </c>
      <c r="E12" s="29" t="s">
        <v>63</v>
      </c>
      <c r="F12" s="30"/>
      <c r="G12" s="30"/>
      <c r="H12" s="31">
        <v>2.65</v>
      </c>
      <c r="I12" s="32">
        <f>6*H12</f>
        <v>15.899999999999999</v>
      </c>
    </row>
    <row r="13" spans="1:9" ht="14.25" customHeight="1" x14ac:dyDescent="0.2">
      <c r="A13" s="25" t="s">
        <v>106</v>
      </c>
      <c r="B13" s="26">
        <v>6024</v>
      </c>
      <c r="C13" s="27" t="s">
        <v>32</v>
      </c>
      <c r="D13" s="28">
        <v>0</v>
      </c>
      <c r="E13" s="29" t="s">
        <v>38</v>
      </c>
      <c r="F13" s="30"/>
      <c r="G13" s="30"/>
      <c r="H13" s="31">
        <v>1.6</v>
      </c>
      <c r="I13" s="32">
        <f>24*H13</f>
        <v>38.400000000000006</v>
      </c>
    </row>
    <row r="14" spans="1:9" ht="14.25" customHeight="1" x14ac:dyDescent="0.2">
      <c r="A14" s="25" t="s">
        <v>107</v>
      </c>
      <c r="B14" s="26">
        <v>6025</v>
      </c>
      <c r="C14" s="27" t="s">
        <v>35</v>
      </c>
      <c r="D14" s="28">
        <v>0</v>
      </c>
      <c r="E14" s="29" t="s">
        <v>56</v>
      </c>
      <c r="F14" s="30"/>
      <c r="G14" s="30"/>
      <c r="H14" s="31">
        <v>1.4</v>
      </c>
      <c r="I14" s="32">
        <f>24*H14</f>
        <v>33.599999999999994</v>
      </c>
    </row>
    <row r="15" spans="1:9" ht="14.25" customHeight="1" x14ac:dyDescent="0.2">
      <c r="A15" s="25" t="s">
        <v>108</v>
      </c>
      <c r="B15" s="46">
        <v>9060</v>
      </c>
      <c r="C15" s="27" t="s">
        <v>62</v>
      </c>
      <c r="D15" s="28">
        <v>0</v>
      </c>
      <c r="E15" s="29" t="s">
        <v>63</v>
      </c>
      <c r="F15" s="47"/>
      <c r="G15" s="47"/>
      <c r="H15" s="31">
        <v>2.65</v>
      </c>
      <c r="I15" s="32">
        <f>6*H15</f>
        <v>15.899999999999999</v>
      </c>
    </row>
    <row r="16" spans="1:9" ht="14.25" customHeight="1" x14ac:dyDescent="0.2">
      <c r="A16" s="25" t="s">
        <v>108</v>
      </c>
      <c r="B16" s="26">
        <v>9058</v>
      </c>
      <c r="C16" s="27" t="s">
        <v>32</v>
      </c>
      <c r="D16" s="28">
        <v>0</v>
      </c>
      <c r="E16" s="29" t="s">
        <v>38</v>
      </c>
      <c r="F16" s="30"/>
      <c r="G16" s="30"/>
      <c r="H16" s="31">
        <v>1.75</v>
      </c>
      <c r="I16" s="32">
        <f>24*H16</f>
        <v>42</v>
      </c>
    </row>
    <row r="17" spans="1:9" ht="14.25" customHeight="1" x14ac:dyDescent="0.2">
      <c r="A17" s="25" t="s">
        <v>109</v>
      </c>
      <c r="B17" s="26">
        <v>9057</v>
      </c>
      <c r="C17" s="27" t="s">
        <v>35</v>
      </c>
      <c r="D17" s="28">
        <v>0</v>
      </c>
      <c r="E17" s="29" t="s">
        <v>56</v>
      </c>
      <c r="F17" s="30"/>
      <c r="G17" s="30"/>
      <c r="H17" s="31">
        <v>1.35</v>
      </c>
      <c r="I17" s="32">
        <f>24*H17</f>
        <v>32.400000000000006</v>
      </c>
    </row>
    <row r="18" spans="1:9" ht="14.25" customHeight="1" x14ac:dyDescent="0.2">
      <c r="A18" s="25" t="s">
        <v>110</v>
      </c>
      <c r="B18" s="26">
        <v>9039</v>
      </c>
      <c r="C18" s="27" t="s">
        <v>62</v>
      </c>
      <c r="D18" s="28">
        <v>0</v>
      </c>
      <c r="E18" s="29" t="s">
        <v>63</v>
      </c>
      <c r="F18" s="30"/>
      <c r="G18" s="30"/>
      <c r="H18" s="31">
        <v>2.65</v>
      </c>
      <c r="I18" s="32">
        <f>6*H18</f>
        <v>15.899999999999999</v>
      </c>
    </row>
    <row r="19" spans="1:9" ht="14.25" customHeight="1" x14ac:dyDescent="0.2">
      <c r="A19" s="25" t="s">
        <v>110</v>
      </c>
      <c r="B19" s="26">
        <v>9034</v>
      </c>
      <c r="C19" s="27" t="s">
        <v>32</v>
      </c>
      <c r="D19" s="28">
        <v>0</v>
      </c>
      <c r="E19" s="29" t="s">
        <v>38</v>
      </c>
      <c r="F19" s="30"/>
      <c r="G19" s="30"/>
      <c r="H19" s="31">
        <v>1.75</v>
      </c>
      <c r="I19" s="32">
        <f>24*H19</f>
        <v>42</v>
      </c>
    </row>
    <row r="20" spans="1:9" ht="14.25" customHeight="1" x14ac:dyDescent="0.2">
      <c r="A20" s="25" t="s">
        <v>111</v>
      </c>
      <c r="B20" s="26">
        <v>9037</v>
      </c>
      <c r="C20" s="27" t="s">
        <v>35</v>
      </c>
      <c r="D20" s="28">
        <v>0</v>
      </c>
      <c r="E20" s="29" t="s">
        <v>56</v>
      </c>
      <c r="F20" s="30"/>
      <c r="G20" s="30"/>
      <c r="H20" s="31">
        <v>1.35</v>
      </c>
      <c r="I20" s="32">
        <f>24*H20</f>
        <v>32.400000000000006</v>
      </c>
    </row>
    <row r="21" spans="1:9" ht="14.25" customHeight="1" x14ac:dyDescent="0.2">
      <c r="A21" s="25" t="s">
        <v>112</v>
      </c>
      <c r="B21" s="26">
        <v>7185</v>
      </c>
      <c r="C21" s="27" t="s">
        <v>62</v>
      </c>
      <c r="D21" s="28">
        <v>0</v>
      </c>
      <c r="E21" s="29" t="s">
        <v>63</v>
      </c>
      <c r="F21" s="30"/>
      <c r="G21" s="30"/>
      <c r="H21" s="31">
        <v>1.7</v>
      </c>
      <c r="I21" s="32">
        <f>6*H21</f>
        <v>10.199999999999999</v>
      </c>
    </row>
    <row r="22" spans="1:9" ht="14.25" customHeight="1" x14ac:dyDescent="0.2">
      <c r="A22" s="25" t="s">
        <v>113</v>
      </c>
      <c r="B22" s="26">
        <v>5020</v>
      </c>
      <c r="C22" s="27" t="s">
        <v>32</v>
      </c>
      <c r="D22" s="28">
        <v>0</v>
      </c>
      <c r="E22" s="29" t="s">
        <v>38</v>
      </c>
      <c r="F22" s="30"/>
      <c r="G22" s="30"/>
      <c r="H22" s="31">
        <v>1.45</v>
      </c>
      <c r="I22" s="32">
        <f>24*H22</f>
        <v>34.799999999999997</v>
      </c>
    </row>
    <row r="23" spans="1:9" ht="14.25" customHeight="1" x14ac:dyDescent="0.2">
      <c r="A23" s="35" t="s">
        <v>114</v>
      </c>
      <c r="B23" s="26">
        <v>5019</v>
      </c>
      <c r="C23" s="27" t="s">
        <v>35</v>
      </c>
      <c r="D23" s="28">
        <v>0</v>
      </c>
      <c r="E23" s="29" t="s">
        <v>56</v>
      </c>
      <c r="F23" s="30"/>
      <c r="G23" s="30"/>
      <c r="H23" s="31">
        <v>1.25</v>
      </c>
      <c r="I23" s="32">
        <f>24*H23</f>
        <v>30</v>
      </c>
    </row>
    <row r="24" spans="1:9" ht="14.25" customHeight="1" x14ac:dyDescent="0.2">
      <c r="A24" s="35" t="s">
        <v>115</v>
      </c>
      <c r="B24" s="26">
        <v>7184</v>
      </c>
      <c r="C24" s="27" t="s">
        <v>62</v>
      </c>
      <c r="D24" s="28">
        <v>0</v>
      </c>
      <c r="E24" s="29" t="s">
        <v>63</v>
      </c>
      <c r="F24" s="30"/>
      <c r="G24" s="30"/>
      <c r="H24" s="31">
        <v>1.8</v>
      </c>
      <c r="I24" s="32">
        <f>6*H24</f>
        <v>10.8</v>
      </c>
    </row>
    <row r="25" spans="1:9" ht="14.25" customHeight="1" x14ac:dyDescent="0.2">
      <c r="A25" s="25" t="s">
        <v>116</v>
      </c>
      <c r="B25" s="26">
        <v>6030</v>
      </c>
      <c r="C25" s="27" t="s">
        <v>32</v>
      </c>
      <c r="D25" s="28">
        <v>0</v>
      </c>
      <c r="E25" s="29" t="s">
        <v>38</v>
      </c>
      <c r="F25" s="30"/>
      <c r="G25" s="30"/>
      <c r="H25" s="31">
        <v>1.6</v>
      </c>
      <c r="I25" s="32">
        <f>24*H25</f>
        <v>38.400000000000006</v>
      </c>
    </row>
    <row r="26" spans="1:9" ht="14.25" customHeight="1" x14ac:dyDescent="0.2">
      <c r="A26" s="35" t="s">
        <v>117</v>
      </c>
      <c r="B26" s="26">
        <v>5049</v>
      </c>
      <c r="C26" s="27" t="s">
        <v>62</v>
      </c>
      <c r="D26" s="28">
        <v>0</v>
      </c>
      <c r="E26" s="29" t="s">
        <v>63</v>
      </c>
      <c r="F26" s="30"/>
      <c r="G26" s="30"/>
      <c r="H26" s="31">
        <v>2.4500000000000002</v>
      </c>
      <c r="I26" s="32">
        <f>6*H26</f>
        <v>14.700000000000001</v>
      </c>
    </row>
    <row r="27" spans="1:9" ht="14.25" customHeight="1" x14ac:dyDescent="0.2">
      <c r="A27" s="35" t="s">
        <v>118</v>
      </c>
      <c r="B27" s="26">
        <v>5047</v>
      </c>
      <c r="C27" s="27" t="s">
        <v>32</v>
      </c>
      <c r="D27" s="28">
        <v>0</v>
      </c>
      <c r="E27" s="29" t="s">
        <v>38</v>
      </c>
      <c r="F27" s="30"/>
      <c r="G27" s="30"/>
      <c r="H27" s="31">
        <v>1.45</v>
      </c>
      <c r="I27" s="32">
        <f>24*H27</f>
        <v>34.799999999999997</v>
      </c>
    </row>
    <row r="28" spans="1:9" ht="14.25" customHeight="1" x14ac:dyDescent="0.2">
      <c r="A28" s="35" t="s">
        <v>119</v>
      </c>
      <c r="B28" s="26">
        <v>5048</v>
      </c>
      <c r="C28" s="27" t="s">
        <v>35</v>
      </c>
      <c r="D28" s="28">
        <v>0</v>
      </c>
      <c r="E28" s="29" t="s">
        <v>56</v>
      </c>
      <c r="F28" s="30"/>
      <c r="G28" s="30"/>
      <c r="H28" s="31">
        <v>1.25</v>
      </c>
      <c r="I28" s="32">
        <f>24*H28</f>
        <v>30</v>
      </c>
    </row>
    <row r="29" spans="1:9" ht="14.25" customHeight="1" x14ac:dyDescent="0.2">
      <c r="A29" s="25" t="s">
        <v>120</v>
      </c>
      <c r="B29" s="26">
        <v>5704</v>
      </c>
      <c r="C29" s="27" t="s">
        <v>62</v>
      </c>
      <c r="D29" s="28">
        <v>0</v>
      </c>
      <c r="E29" s="29" t="s">
        <v>63</v>
      </c>
      <c r="F29" s="30"/>
      <c r="G29" s="30"/>
      <c r="H29" s="31">
        <v>2.4</v>
      </c>
      <c r="I29" s="32">
        <f>6*H29</f>
        <v>14.399999999999999</v>
      </c>
    </row>
    <row r="30" spans="1:9" ht="14.25" customHeight="1" x14ac:dyDescent="0.2">
      <c r="A30" s="25" t="s">
        <v>120</v>
      </c>
      <c r="B30" s="26">
        <v>6564</v>
      </c>
      <c r="C30" s="27" t="s">
        <v>32</v>
      </c>
      <c r="D30" s="28">
        <v>0</v>
      </c>
      <c r="E30" s="29" t="s">
        <v>38</v>
      </c>
      <c r="F30" s="30"/>
      <c r="G30" s="30"/>
      <c r="H30" s="31">
        <v>1.4</v>
      </c>
      <c r="I30" s="32">
        <f>24*H30</f>
        <v>33.599999999999994</v>
      </c>
    </row>
    <row r="31" spans="1:9" ht="14.25" customHeight="1" x14ac:dyDescent="0.2">
      <c r="A31" s="35" t="s">
        <v>121</v>
      </c>
      <c r="B31" s="26">
        <v>6872</v>
      </c>
      <c r="C31" s="27" t="s">
        <v>35</v>
      </c>
      <c r="D31" s="28">
        <v>0</v>
      </c>
      <c r="E31" s="29" t="s">
        <v>56</v>
      </c>
      <c r="F31" s="30"/>
      <c r="G31" s="30"/>
      <c r="H31" s="31">
        <v>1.35</v>
      </c>
      <c r="I31" s="32">
        <f>24*H31</f>
        <v>32.400000000000006</v>
      </c>
    </row>
    <row r="32" spans="1:9" ht="14.25" customHeight="1" x14ac:dyDescent="0.2">
      <c r="A32" s="35" t="s">
        <v>122</v>
      </c>
      <c r="B32" s="26">
        <v>4321</v>
      </c>
      <c r="C32" s="27" t="s">
        <v>123</v>
      </c>
      <c r="D32" s="28">
        <v>0</v>
      </c>
      <c r="E32" s="29" t="s">
        <v>63</v>
      </c>
      <c r="F32" s="30"/>
      <c r="G32" s="30"/>
      <c r="H32" s="31">
        <v>2.75</v>
      </c>
      <c r="I32" s="32">
        <f>6*H32</f>
        <v>16.5</v>
      </c>
    </row>
    <row r="33" spans="1:9" ht="14.25" customHeight="1" x14ac:dyDescent="0.2">
      <c r="A33" s="35" t="s">
        <v>124</v>
      </c>
      <c r="B33" s="26">
        <v>4320</v>
      </c>
      <c r="C33" s="27" t="s">
        <v>125</v>
      </c>
      <c r="D33" s="28">
        <v>0</v>
      </c>
      <c r="E33" s="29" t="s">
        <v>126</v>
      </c>
      <c r="F33" s="30"/>
      <c r="G33" s="36"/>
      <c r="H33" s="31">
        <v>1.35</v>
      </c>
      <c r="I33" s="32">
        <f>30*H33</f>
        <v>40.5</v>
      </c>
    </row>
    <row r="34" spans="1:9" ht="14.25" customHeight="1" x14ac:dyDescent="0.2">
      <c r="A34" s="35" t="s">
        <v>127</v>
      </c>
      <c r="B34" s="26">
        <v>4310</v>
      </c>
      <c r="C34" s="27" t="s">
        <v>123</v>
      </c>
      <c r="D34" s="28">
        <v>0</v>
      </c>
      <c r="E34" s="29" t="s">
        <v>63</v>
      </c>
      <c r="F34" s="30"/>
      <c r="G34" s="36"/>
      <c r="H34" s="31">
        <v>2.75</v>
      </c>
      <c r="I34" s="32">
        <f>6*H34</f>
        <v>16.5</v>
      </c>
    </row>
    <row r="35" spans="1:9" ht="14.25" customHeight="1" x14ac:dyDescent="0.2">
      <c r="A35" s="35" t="s">
        <v>128</v>
      </c>
      <c r="B35" s="26">
        <v>4309</v>
      </c>
      <c r="C35" s="27" t="s">
        <v>125</v>
      </c>
      <c r="D35" s="28">
        <v>0</v>
      </c>
      <c r="E35" s="29" t="s">
        <v>126</v>
      </c>
      <c r="F35" s="30"/>
      <c r="G35" s="36"/>
      <c r="H35" s="31">
        <v>1.35</v>
      </c>
      <c r="I35" s="32">
        <f>30*H35</f>
        <v>40.5</v>
      </c>
    </row>
    <row r="36" spans="1:9" ht="14.25" customHeight="1" x14ac:dyDescent="0.2">
      <c r="A36" s="35" t="s">
        <v>129</v>
      </c>
      <c r="B36" s="26">
        <v>8239</v>
      </c>
      <c r="C36" s="27" t="s">
        <v>123</v>
      </c>
      <c r="D36" s="28">
        <v>0</v>
      </c>
      <c r="E36" s="29" t="s">
        <v>130</v>
      </c>
      <c r="F36" s="30"/>
      <c r="G36" s="36"/>
      <c r="H36" s="31">
        <v>2.75</v>
      </c>
      <c r="I36" s="32">
        <f>6*H36</f>
        <v>16.5</v>
      </c>
    </row>
    <row r="37" spans="1:9" ht="14.25" customHeight="1" x14ac:dyDescent="0.2">
      <c r="A37" s="138" t="s">
        <v>131</v>
      </c>
      <c r="B37" s="138"/>
      <c r="C37" s="138"/>
      <c r="D37" s="138"/>
      <c r="E37" s="138"/>
      <c r="F37" s="138"/>
      <c r="G37" s="138"/>
      <c r="H37" s="138"/>
      <c r="I37" s="138"/>
    </row>
    <row r="38" spans="1:9" x14ac:dyDescent="0.2">
      <c r="A38" s="25" t="s">
        <v>132</v>
      </c>
      <c r="B38" s="26">
        <v>8607</v>
      </c>
      <c r="C38" s="27" t="s">
        <v>62</v>
      </c>
      <c r="D38" s="28">
        <v>0</v>
      </c>
      <c r="E38" s="29" t="s">
        <v>63</v>
      </c>
      <c r="F38" s="30"/>
      <c r="G38" s="30"/>
      <c r="H38" s="31">
        <v>2.6</v>
      </c>
      <c r="I38" s="32">
        <f>6*H38</f>
        <v>15.600000000000001</v>
      </c>
    </row>
    <row r="39" spans="1:9" x14ac:dyDescent="0.2">
      <c r="A39" s="25" t="s">
        <v>132</v>
      </c>
      <c r="B39" s="26">
        <v>8615</v>
      </c>
      <c r="C39" s="27" t="s">
        <v>32</v>
      </c>
      <c r="D39" s="28">
        <v>0</v>
      </c>
      <c r="E39" s="29" t="s">
        <v>38</v>
      </c>
      <c r="F39" s="30"/>
      <c r="G39" s="30"/>
      <c r="H39" s="31">
        <v>1.55</v>
      </c>
      <c r="I39" s="32">
        <f>24*H39</f>
        <v>37.200000000000003</v>
      </c>
    </row>
    <row r="40" spans="1:9" x14ac:dyDescent="0.2">
      <c r="A40" s="25" t="s">
        <v>133</v>
      </c>
      <c r="B40" s="26">
        <v>8608</v>
      </c>
      <c r="C40" s="27" t="s">
        <v>35</v>
      </c>
      <c r="D40" s="28">
        <v>0</v>
      </c>
      <c r="E40" s="29" t="s">
        <v>56</v>
      </c>
      <c r="F40" s="30"/>
      <c r="G40" s="30"/>
      <c r="H40" s="31">
        <v>1.3</v>
      </c>
      <c r="I40" s="32">
        <f>24*H40</f>
        <v>31.200000000000003</v>
      </c>
    </row>
    <row r="41" spans="1:9" x14ac:dyDescent="0.2">
      <c r="A41" s="25" t="s">
        <v>134</v>
      </c>
      <c r="B41" s="26">
        <v>8620</v>
      </c>
      <c r="C41" s="27" t="s">
        <v>62</v>
      </c>
      <c r="D41" s="28">
        <v>0</v>
      </c>
      <c r="E41" s="29" t="s">
        <v>63</v>
      </c>
      <c r="F41" s="30"/>
      <c r="G41" s="30"/>
      <c r="H41" s="31">
        <v>3.05</v>
      </c>
      <c r="I41" s="32">
        <f>6*H41</f>
        <v>18.299999999999997</v>
      </c>
    </row>
    <row r="42" spans="1:9" x14ac:dyDescent="0.2">
      <c r="A42" s="25" t="s">
        <v>135</v>
      </c>
      <c r="B42" s="26">
        <v>4328</v>
      </c>
      <c r="C42" s="27" t="s">
        <v>32</v>
      </c>
      <c r="D42" s="28">
        <v>0</v>
      </c>
      <c r="E42" s="29" t="s">
        <v>38</v>
      </c>
      <c r="F42" s="30"/>
      <c r="G42" s="30"/>
      <c r="H42" s="31">
        <v>1.75</v>
      </c>
      <c r="I42" s="32">
        <f>24*H42</f>
        <v>42</v>
      </c>
    </row>
    <row r="43" spans="1:9" ht="12.75" customHeight="1" x14ac:dyDescent="0.2">
      <c r="A43" s="25" t="s">
        <v>136</v>
      </c>
      <c r="B43" s="26">
        <v>8619</v>
      </c>
      <c r="C43" s="27" t="s">
        <v>35</v>
      </c>
      <c r="D43" s="28">
        <v>0</v>
      </c>
      <c r="E43" s="29" t="s">
        <v>56</v>
      </c>
      <c r="F43" s="30"/>
      <c r="G43" s="30"/>
      <c r="H43" s="31">
        <v>1.4</v>
      </c>
      <c r="I43" s="32">
        <f>24*H43</f>
        <v>33.599999999999994</v>
      </c>
    </row>
    <row r="44" spans="1:9" x14ac:dyDescent="0.2">
      <c r="A44" s="25" t="s">
        <v>137</v>
      </c>
      <c r="B44" s="26">
        <v>8613</v>
      </c>
      <c r="C44" s="27" t="s">
        <v>32</v>
      </c>
      <c r="D44" s="28">
        <v>4</v>
      </c>
      <c r="E44" s="29" t="s">
        <v>30</v>
      </c>
      <c r="F44" s="30"/>
      <c r="G44" s="30"/>
      <c r="H44" s="31">
        <v>1.85</v>
      </c>
      <c r="I44" s="32">
        <f>15*H44</f>
        <v>27.75</v>
      </c>
    </row>
    <row r="45" spans="1:9" x14ac:dyDescent="0.2">
      <c r="A45" s="25" t="s">
        <v>138</v>
      </c>
      <c r="B45" s="26">
        <v>8600</v>
      </c>
      <c r="C45" s="27" t="s">
        <v>32</v>
      </c>
      <c r="D45" s="28">
        <v>4</v>
      </c>
      <c r="E45" s="29" t="s">
        <v>30</v>
      </c>
      <c r="F45" s="30"/>
      <c r="G45" s="30"/>
      <c r="H45" s="31">
        <v>1.85</v>
      </c>
      <c r="I45" s="32">
        <f>15*H45</f>
        <v>27.75</v>
      </c>
    </row>
    <row r="46" spans="1:9" x14ac:dyDescent="0.2">
      <c r="A46" s="25" t="s">
        <v>139</v>
      </c>
      <c r="B46" s="26">
        <v>4658</v>
      </c>
      <c r="C46" s="27" t="s">
        <v>32</v>
      </c>
      <c r="D46" s="28">
        <v>0</v>
      </c>
      <c r="E46" s="29" t="s">
        <v>30</v>
      </c>
      <c r="F46" s="30"/>
      <c r="G46" s="30"/>
      <c r="H46" s="31">
        <v>1.85</v>
      </c>
      <c r="I46" s="32">
        <f>15*H46</f>
        <v>27.75</v>
      </c>
    </row>
    <row r="47" spans="1:9" x14ac:dyDescent="0.2">
      <c r="A47" s="25" t="s">
        <v>140</v>
      </c>
      <c r="B47" s="26">
        <v>8602</v>
      </c>
      <c r="C47" s="27" t="s">
        <v>32</v>
      </c>
      <c r="D47" s="28">
        <v>0</v>
      </c>
      <c r="E47" s="29" t="s">
        <v>30</v>
      </c>
      <c r="F47" s="30"/>
      <c r="G47" s="30"/>
      <c r="H47" s="31">
        <v>1.85</v>
      </c>
      <c r="I47" s="32">
        <f>15*H47</f>
        <v>27.75</v>
      </c>
    </row>
    <row r="48" spans="1:9" x14ac:dyDescent="0.2">
      <c r="A48" s="25" t="s">
        <v>141</v>
      </c>
      <c r="B48" s="26">
        <v>5007</v>
      </c>
      <c r="C48" s="27" t="s">
        <v>123</v>
      </c>
      <c r="D48" s="28">
        <v>0</v>
      </c>
      <c r="E48" s="29" t="s">
        <v>142</v>
      </c>
      <c r="F48" s="30"/>
      <c r="G48" s="30"/>
      <c r="H48" s="31">
        <v>3.1</v>
      </c>
      <c r="I48" s="32">
        <f>12*H48</f>
        <v>37.200000000000003</v>
      </c>
    </row>
    <row r="49" spans="1:9" x14ac:dyDescent="0.2">
      <c r="A49" s="35" t="s">
        <v>143</v>
      </c>
      <c r="B49" s="26">
        <v>7014</v>
      </c>
      <c r="C49" s="27" t="s">
        <v>123</v>
      </c>
      <c r="D49" s="28">
        <v>0</v>
      </c>
      <c r="E49" s="29" t="s">
        <v>144</v>
      </c>
      <c r="F49" s="30"/>
      <c r="G49" s="36"/>
      <c r="H49" s="31">
        <v>2.8</v>
      </c>
      <c r="I49" s="32">
        <f>6*H49</f>
        <v>16.799999999999997</v>
      </c>
    </row>
    <row r="50" spans="1:9" ht="12.75" customHeight="1" x14ac:dyDescent="0.2">
      <c r="A50" s="35" t="s">
        <v>145</v>
      </c>
      <c r="B50" s="26">
        <v>6100</v>
      </c>
      <c r="C50" s="27" t="s">
        <v>123</v>
      </c>
      <c r="D50" s="28">
        <v>0</v>
      </c>
      <c r="E50" s="29" t="s">
        <v>144</v>
      </c>
      <c r="F50" s="30"/>
      <c r="G50" s="36"/>
      <c r="H50" s="31">
        <v>3</v>
      </c>
      <c r="I50" s="32">
        <f>6*H50</f>
        <v>18</v>
      </c>
    </row>
    <row r="51" spans="1:9" ht="12.75" customHeight="1" x14ac:dyDescent="0.2">
      <c r="A51" s="48"/>
      <c r="B51" s="39"/>
      <c r="C51" s="40"/>
      <c r="D51" s="40"/>
      <c r="E51" s="49"/>
      <c r="F51" s="30"/>
      <c r="G51" s="30"/>
      <c r="H51" s="139" t="s">
        <v>97</v>
      </c>
      <c r="I51" s="139"/>
    </row>
    <row r="52" spans="1:9" x14ac:dyDescent="0.2">
      <c r="A52" s="41"/>
      <c r="B52" s="42"/>
      <c r="C52" s="43"/>
      <c r="D52" s="43"/>
      <c r="E52" s="44"/>
      <c r="F52" s="45"/>
      <c r="G52" s="45"/>
      <c r="H52" s="140">
        <f>ROUND(((F3*H3)+(F4*H4)+(F5*H5)+(F6*H6)+(F7*H7)+(F8*H8)+(F9*H9)+(F10*H10)+(F11*H11)+(F12*H12)+(F13*H13)+(F14*H14)+(F15*H15)+(F16*H16)+(F17*H17)+(F18*H18)+(F19*H19)+(F20*H20)+(F21*H21)+(F22*H22)+(F23*H23)+(F24*H24)+(F25*H25)+(F26*H26)+(F27*H27)+(F28*H28)+(F29*H29)+(F30*H30)+(F31*H31)+(F32*H32)+(F33*H33)+(F34*H34)+(F35*H35)+(F36*H36)+(F38*H38)+(F39*H39)+(F40*H40)+(F41*H41)+(F42*H42)+(F43*H43)+(F44*H44)+(F45*H45)+(F46*H46)+(F47*H47)+(F48*H48)+(F49*H49)+(F50*H50)+(G3*I3)+(G4*I4)+(G5*I5)+(G6*I6)+(G7*I7)+(G8*I8)+(G9*I9)+(G10*I10)+(G11*I11)+(G12*I12)+(G13*I13)+(G14*I14)+(G15*I15)+(G16*I16)+(G17*I17)+(G18*I18)+(G19*I19)+(G20*I20)+(G21*I21)+(G22*I22)+(G23*I23)+(G24*I24)+(G25*I25)+(G26*I26)+(G27*I27)+(G28*I28)+(G29*I29)+(G30*I30)+(G31*I31)+(G32*I32)+(G33*I33)+(G34*I34)+(G35*I35)+(G36*I36)+(G38*I38)+(G39*I39)+(G40*I40)+(G41*I41)+(G42*I42)+(G43*I43)+(G44*I44)+(G45*I45)+(G46*I46)+(G47*I47)+(G48*I48)+(G49*I49)+(G50*I50))*2,1)/2</f>
        <v>0</v>
      </c>
      <c r="I52" s="140"/>
    </row>
  </sheetData>
  <sheetProtection password="CC4D" sheet="1" objects="1" scenarios="1" selectLockedCells="1"/>
  <mergeCells count="4">
    <mergeCell ref="A1:I1"/>
    <mergeCell ref="A37:I37"/>
    <mergeCell ref="H51:I51"/>
    <mergeCell ref="H52:I52"/>
  </mergeCells>
  <printOptions verticalCentered="1"/>
  <pageMargins left="0.2" right="0.15763888888888899" top="0.749305555555556" bottom="0.49027777777777798" header="0.196527777777778" footer="0.511811023622047"/>
  <pageSetup paperSize="9" orientation="portrait" horizontalDpi="300" verticalDpi="300"/>
  <headerFooter>
    <oddHeader>&amp;L&amp;"Arial,Bold"&amp;14Soft Getränke
Bestellung&amp;R&amp;"Arial,Bold"&amp;11Brauerei Rosengarten AG, 8840 Einsiedeln
&amp;8Tel.      055 418 86 86                         Fax  055 418 86 87        &amp;1°
&amp;8E-Mail bestellung@maisgold.ch      Web www.festevent.ch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60"/>
  <sheetViews>
    <sheetView zoomScaleNormal="100" workbookViewId="0">
      <selection activeCell="G6" sqref="G6"/>
    </sheetView>
  </sheetViews>
  <sheetFormatPr baseColWidth="10" defaultColWidth="11.42578125" defaultRowHeight="12.75" x14ac:dyDescent="0.2"/>
  <cols>
    <col min="1" max="1" width="27.7109375" style="21" customWidth="1"/>
    <col min="2" max="2" width="6.7109375" style="22" customWidth="1"/>
    <col min="3" max="3" width="7.7109375" style="23" customWidth="1"/>
    <col min="4" max="4" width="7.7109375" style="22" customWidth="1"/>
    <col min="5" max="5" width="8.140625" style="22" customWidth="1"/>
    <col min="6" max="6" width="8.85546875" style="1" customWidth="1"/>
    <col min="7" max="7" width="8.28515625" style="1" customWidth="1"/>
    <col min="8" max="9" width="14.140625" style="1" customWidth="1"/>
    <col min="10" max="16384" width="11.42578125" style="1"/>
  </cols>
  <sheetData>
    <row r="1" spans="1:9" x14ac:dyDescent="0.2">
      <c r="A1" s="138" t="s">
        <v>146</v>
      </c>
      <c r="B1" s="138"/>
      <c r="C1" s="138"/>
      <c r="D1" s="138"/>
      <c r="E1" s="138"/>
      <c r="F1" s="138"/>
      <c r="G1" s="138"/>
      <c r="H1" s="138"/>
      <c r="I1" s="138"/>
    </row>
    <row r="2" spans="1:9" ht="25.5" customHeight="1" x14ac:dyDescent="0.2">
      <c r="A2" s="24" t="s">
        <v>19</v>
      </c>
      <c r="B2" s="24" t="s">
        <v>20</v>
      </c>
      <c r="C2" s="24" t="s">
        <v>21</v>
      </c>
      <c r="D2" s="24" t="s">
        <v>22</v>
      </c>
      <c r="E2" s="24" t="s">
        <v>147</v>
      </c>
      <c r="F2" s="24" t="s">
        <v>148</v>
      </c>
      <c r="G2" s="24" t="s">
        <v>149</v>
      </c>
      <c r="H2" s="24" t="s">
        <v>26</v>
      </c>
      <c r="I2" s="24" t="s">
        <v>150</v>
      </c>
    </row>
    <row r="3" spans="1:9" ht="14.25" customHeight="1" x14ac:dyDescent="0.2">
      <c r="A3" s="25" t="s">
        <v>151</v>
      </c>
      <c r="B3" s="46">
        <v>59680</v>
      </c>
      <c r="C3" s="50" t="s">
        <v>152</v>
      </c>
      <c r="D3" s="51">
        <v>24</v>
      </c>
      <c r="E3" s="52">
        <v>6</v>
      </c>
      <c r="F3" s="47"/>
      <c r="G3" s="47"/>
      <c r="H3" s="31">
        <v>17.5</v>
      </c>
      <c r="I3" s="32">
        <f>H3*E3</f>
        <v>105</v>
      </c>
    </row>
    <row r="4" spans="1:9" ht="14.25" customHeight="1" x14ac:dyDescent="0.2">
      <c r="A4" s="25" t="s">
        <v>153</v>
      </c>
      <c r="B4" s="26">
        <v>59070</v>
      </c>
      <c r="C4" s="27" t="s">
        <v>152</v>
      </c>
      <c r="D4" s="53">
        <v>20</v>
      </c>
      <c r="E4" s="54">
        <v>6</v>
      </c>
      <c r="F4" s="30"/>
      <c r="G4" s="30"/>
      <c r="H4" s="31">
        <v>17.5</v>
      </c>
      <c r="I4" s="32">
        <f>H4*E4</f>
        <v>105</v>
      </c>
    </row>
    <row r="5" spans="1:9" ht="14.25" customHeight="1" x14ac:dyDescent="0.2">
      <c r="A5" s="25" t="s">
        <v>154</v>
      </c>
      <c r="B5" s="26">
        <v>59040</v>
      </c>
      <c r="C5" s="27" t="s">
        <v>152</v>
      </c>
      <c r="D5" s="53">
        <v>17</v>
      </c>
      <c r="E5" s="54">
        <v>6</v>
      </c>
      <c r="F5" s="30"/>
      <c r="G5" s="30"/>
      <c r="H5" s="31">
        <v>17.5</v>
      </c>
      <c r="I5" s="32">
        <f>H5*E5</f>
        <v>105</v>
      </c>
    </row>
    <row r="6" spans="1:9" ht="14.25" customHeight="1" x14ac:dyDescent="0.2">
      <c r="A6" s="25" t="s">
        <v>155</v>
      </c>
      <c r="B6" s="26">
        <v>59045</v>
      </c>
      <c r="C6" s="27" t="s">
        <v>156</v>
      </c>
      <c r="D6" s="53">
        <v>17</v>
      </c>
      <c r="E6" s="54">
        <v>1</v>
      </c>
      <c r="F6" s="33"/>
      <c r="G6" s="30"/>
      <c r="H6" s="34"/>
      <c r="I6" s="32">
        <v>106.5</v>
      </c>
    </row>
    <row r="7" spans="1:9" ht="14.25" customHeight="1" x14ac:dyDescent="0.2">
      <c r="A7" s="25" t="s">
        <v>157</v>
      </c>
      <c r="B7" s="26">
        <v>59760</v>
      </c>
      <c r="C7" s="27" t="s">
        <v>152</v>
      </c>
      <c r="D7" s="53">
        <v>17</v>
      </c>
      <c r="E7" s="54">
        <v>6</v>
      </c>
      <c r="F7" s="30"/>
      <c r="G7" s="30"/>
      <c r="H7" s="31">
        <v>17.5</v>
      </c>
      <c r="I7" s="32">
        <f>H7*E7</f>
        <v>105</v>
      </c>
    </row>
    <row r="8" spans="1:9" ht="14.25" customHeight="1" x14ac:dyDescent="0.2">
      <c r="A8" s="25" t="s">
        <v>158</v>
      </c>
      <c r="B8" s="26">
        <v>59790</v>
      </c>
      <c r="C8" s="27" t="s">
        <v>156</v>
      </c>
      <c r="D8" s="53">
        <v>17</v>
      </c>
      <c r="E8" s="54">
        <v>1</v>
      </c>
      <c r="F8" s="33"/>
      <c r="G8" s="30"/>
      <c r="H8" s="34"/>
      <c r="I8" s="32">
        <v>106.5</v>
      </c>
    </row>
    <row r="9" spans="1:9" ht="14.25" customHeight="1" x14ac:dyDescent="0.2">
      <c r="A9" s="25" t="s">
        <v>159</v>
      </c>
      <c r="B9" s="26">
        <v>41320</v>
      </c>
      <c r="C9" s="27" t="s">
        <v>152</v>
      </c>
      <c r="D9" s="53">
        <v>40</v>
      </c>
      <c r="E9" s="54">
        <v>6</v>
      </c>
      <c r="F9" s="30"/>
      <c r="G9" s="30"/>
      <c r="H9" s="31">
        <v>19.600000000000001</v>
      </c>
      <c r="I9" s="32">
        <f>H9*E9</f>
        <v>117.60000000000001</v>
      </c>
    </row>
    <row r="10" spans="1:9" ht="14.25" customHeight="1" x14ac:dyDescent="0.2">
      <c r="A10" s="25" t="s">
        <v>160</v>
      </c>
      <c r="B10" s="26">
        <v>41380</v>
      </c>
      <c r="C10" s="27" t="s">
        <v>156</v>
      </c>
      <c r="D10" s="53">
        <v>40</v>
      </c>
      <c r="E10" s="54">
        <v>1</v>
      </c>
      <c r="F10" s="33"/>
      <c r="G10" s="30"/>
      <c r="H10" s="34"/>
      <c r="I10" s="32">
        <v>121.95</v>
      </c>
    </row>
    <row r="11" spans="1:9" ht="14.25" customHeight="1" x14ac:dyDescent="0.2">
      <c r="A11" s="25" t="s">
        <v>161</v>
      </c>
      <c r="B11" s="26">
        <v>6411</v>
      </c>
      <c r="C11" s="27" t="s">
        <v>152</v>
      </c>
      <c r="D11" s="53">
        <v>17</v>
      </c>
      <c r="E11" s="54">
        <v>6</v>
      </c>
      <c r="F11" s="30"/>
      <c r="G11" s="30"/>
      <c r="H11" s="31">
        <v>18.7</v>
      </c>
      <c r="I11" s="32">
        <f t="shared" ref="I11:I17" si="0">H11*E11</f>
        <v>112.19999999999999</v>
      </c>
    </row>
    <row r="12" spans="1:9" ht="14.25" customHeight="1" x14ac:dyDescent="0.2">
      <c r="A12" s="25" t="s">
        <v>162</v>
      </c>
      <c r="B12" s="26">
        <v>59170</v>
      </c>
      <c r="C12" s="27" t="s">
        <v>152</v>
      </c>
      <c r="D12" s="53">
        <v>17</v>
      </c>
      <c r="E12" s="54">
        <v>6</v>
      </c>
      <c r="F12" s="30"/>
      <c r="G12" s="30"/>
      <c r="H12" s="31">
        <v>17.5</v>
      </c>
      <c r="I12" s="32">
        <f t="shared" si="0"/>
        <v>105</v>
      </c>
    </row>
    <row r="13" spans="1:9" ht="14.25" customHeight="1" x14ac:dyDescent="0.2">
      <c r="A13" s="25" t="s">
        <v>163</v>
      </c>
      <c r="B13" s="26">
        <v>59190</v>
      </c>
      <c r="C13" s="27" t="s">
        <v>152</v>
      </c>
      <c r="D13" s="53">
        <v>17</v>
      </c>
      <c r="E13" s="54">
        <v>6</v>
      </c>
      <c r="F13" s="30"/>
      <c r="G13" s="30"/>
      <c r="H13" s="31">
        <v>17.5</v>
      </c>
      <c r="I13" s="32">
        <f t="shared" si="0"/>
        <v>105</v>
      </c>
    </row>
    <row r="14" spans="1:9" ht="14.25" customHeight="1" x14ac:dyDescent="0.2">
      <c r="A14" s="25" t="s">
        <v>164</v>
      </c>
      <c r="B14" s="46">
        <v>5394</v>
      </c>
      <c r="C14" s="27" t="s">
        <v>152</v>
      </c>
      <c r="D14" s="53">
        <v>17</v>
      </c>
      <c r="E14" s="54">
        <v>6</v>
      </c>
      <c r="F14" s="47"/>
      <c r="G14" s="47"/>
      <c r="H14" s="31">
        <v>17.5</v>
      </c>
      <c r="I14" s="32">
        <f t="shared" si="0"/>
        <v>105</v>
      </c>
    </row>
    <row r="15" spans="1:9" ht="14.25" customHeight="1" x14ac:dyDescent="0.2">
      <c r="A15" s="25" t="s">
        <v>165</v>
      </c>
      <c r="B15" s="46">
        <v>3164</v>
      </c>
      <c r="C15" s="27" t="s">
        <v>152</v>
      </c>
      <c r="D15" s="53">
        <v>40</v>
      </c>
      <c r="E15" s="54">
        <v>6</v>
      </c>
      <c r="F15" s="47"/>
      <c r="G15" s="47"/>
      <c r="H15" s="31">
        <v>24.5</v>
      </c>
      <c r="I15" s="32">
        <f t="shared" si="0"/>
        <v>147</v>
      </c>
    </row>
    <row r="16" spans="1:9" ht="14.25" customHeight="1" x14ac:dyDescent="0.2">
      <c r="A16" s="25" t="s">
        <v>166</v>
      </c>
      <c r="B16" s="46">
        <v>5483</v>
      </c>
      <c r="C16" s="27" t="s">
        <v>152</v>
      </c>
      <c r="D16" s="53">
        <v>35</v>
      </c>
      <c r="E16" s="54">
        <v>6</v>
      </c>
      <c r="F16" s="47"/>
      <c r="G16" s="47"/>
      <c r="H16" s="31">
        <v>19.899999999999999</v>
      </c>
      <c r="I16" s="32">
        <f t="shared" si="0"/>
        <v>119.39999999999999</v>
      </c>
    </row>
    <row r="17" spans="1:9" ht="14.25" customHeight="1" x14ac:dyDescent="0.2">
      <c r="A17" s="25" t="s">
        <v>167</v>
      </c>
      <c r="B17" s="46">
        <v>35220</v>
      </c>
      <c r="C17" s="50" t="s">
        <v>152</v>
      </c>
      <c r="D17" s="51">
        <v>40</v>
      </c>
      <c r="E17" s="52">
        <v>6</v>
      </c>
      <c r="F17" s="47"/>
      <c r="G17" s="47"/>
      <c r="H17" s="31">
        <v>22</v>
      </c>
      <c r="I17" s="32">
        <f t="shared" si="0"/>
        <v>132</v>
      </c>
    </row>
    <row r="18" spans="1:9" ht="14.25" customHeight="1" x14ac:dyDescent="0.2">
      <c r="A18" s="25" t="s">
        <v>168</v>
      </c>
      <c r="B18" s="26">
        <v>35300</v>
      </c>
      <c r="C18" s="27" t="s">
        <v>156</v>
      </c>
      <c r="D18" s="53">
        <v>40</v>
      </c>
      <c r="E18" s="54">
        <v>1</v>
      </c>
      <c r="F18" s="33"/>
      <c r="G18" s="30"/>
      <c r="H18" s="34"/>
      <c r="I18" s="32">
        <v>136.6</v>
      </c>
    </row>
    <row r="19" spans="1:9" ht="14.25" customHeight="1" x14ac:dyDescent="0.2">
      <c r="A19" s="25" t="s">
        <v>169</v>
      </c>
      <c r="B19" s="26">
        <v>61800</v>
      </c>
      <c r="C19" s="27" t="s">
        <v>152</v>
      </c>
      <c r="D19" s="53">
        <v>40</v>
      </c>
      <c r="E19" s="54">
        <v>6</v>
      </c>
      <c r="F19" s="30"/>
      <c r="G19" s="30"/>
      <c r="H19" s="31">
        <v>25.1</v>
      </c>
      <c r="I19" s="32">
        <f t="shared" ref="I19:I44" si="1">H19*E19</f>
        <v>150.60000000000002</v>
      </c>
    </row>
    <row r="20" spans="1:9" ht="14.25" customHeight="1" x14ac:dyDescent="0.2">
      <c r="A20" s="25" t="s">
        <v>170</v>
      </c>
      <c r="B20" s="26" t="s">
        <v>171</v>
      </c>
      <c r="C20" s="27" t="s">
        <v>152</v>
      </c>
      <c r="D20" s="53">
        <v>37.5</v>
      </c>
      <c r="E20" s="54">
        <v>6</v>
      </c>
      <c r="F20" s="30"/>
      <c r="G20" s="30"/>
      <c r="H20" s="31">
        <v>30.8</v>
      </c>
      <c r="I20" s="32">
        <f t="shared" si="1"/>
        <v>184.8</v>
      </c>
    </row>
    <row r="21" spans="1:9" ht="14.25" customHeight="1" x14ac:dyDescent="0.2">
      <c r="A21" s="25" t="s">
        <v>172</v>
      </c>
      <c r="B21" s="26">
        <v>43</v>
      </c>
      <c r="C21" s="27" t="s">
        <v>152</v>
      </c>
      <c r="D21" s="53">
        <v>37.5</v>
      </c>
      <c r="E21" s="54">
        <v>6</v>
      </c>
      <c r="F21" s="30"/>
      <c r="G21" s="30"/>
      <c r="H21" s="31">
        <v>26.9</v>
      </c>
      <c r="I21" s="32">
        <f t="shared" si="1"/>
        <v>161.39999999999998</v>
      </c>
    </row>
    <row r="22" spans="1:9" ht="14.25" customHeight="1" x14ac:dyDescent="0.2">
      <c r="A22" s="25" t="s">
        <v>173</v>
      </c>
      <c r="B22" s="26">
        <v>53140</v>
      </c>
      <c r="C22" s="27" t="s">
        <v>152</v>
      </c>
      <c r="D22" s="53">
        <v>21</v>
      </c>
      <c r="E22" s="54">
        <v>6</v>
      </c>
      <c r="F22" s="30"/>
      <c r="G22" s="30"/>
      <c r="H22" s="31">
        <v>20.05</v>
      </c>
      <c r="I22" s="32">
        <f t="shared" si="1"/>
        <v>120.30000000000001</v>
      </c>
    </row>
    <row r="23" spans="1:9" ht="14.25" customHeight="1" x14ac:dyDescent="0.2">
      <c r="A23" s="25" t="s">
        <v>174</v>
      </c>
      <c r="B23" s="26">
        <v>6671</v>
      </c>
      <c r="C23" s="27" t="s">
        <v>152</v>
      </c>
      <c r="D23" s="53">
        <v>40</v>
      </c>
      <c r="E23" s="54">
        <v>6</v>
      </c>
      <c r="F23" s="30"/>
      <c r="G23" s="30"/>
      <c r="H23" s="31">
        <v>25</v>
      </c>
      <c r="I23" s="32">
        <f t="shared" si="1"/>
        <v>150</v>
      </c>
    </row>
    <row r="24" spans="1:9" ht="14.25" customHeight="1" x14ac:dyDescent="0.2">
      <c r="A24" s="25" t="s">
        <v>175</v>
      </c>
      <c r="B24" s="26">
        <v>53800</v>
      </c>
      <c r="C24" s="27" t="s">
        <v>152</v>
      </c>
      <c r="D24" s="53">
        <v>17</v>
      </c>
      <c r="E24" s="54">
        <v>6</v>
      </c>
      <c r="F24" s="30"/>
      <c r="G24" s="30"/>
      <c r="H24" s="31">
        <v>21.4</v>
      </c>
      <c r="I24" s="32">
        <f t="shared" si="1"/>
        <v>128.39999999999998</v>
      </c>
    </row>
    <row r="25" spans="1:9" ht="14.25" customHeight="1" x14ac:dyDescent="0.2">
      <c r="A25" s="25" t="s">
        <v>176</v>
      </c>
      <c r="B25" s="26">
        <v>69930</v>
      </c>
      <c r="C25" s="27" t="s">
        <v>152</v>
      </c>
      <c r="D25" s="53">
        <v>17</v>
      </c>
      <c r="E25" s="54">
        <v>6</v>
      </c>
      <c r="F25" s="30"/>
      <c r="G25" s="30"/>
      <c r="H25" s="31">
        <v>23</v>
      </c>
      <c r="I25" s="32">
        <f t="shared" si="1"/>
        <v>138</v>
      </c>
    </row>
    <row r="26" spans="1:9" ht="14.25" customHeight="1" x14ac:dyDescent="0.2">
      <c r="A26" s="25" t="s">
        <v>177</v>
      </c>
      <c r="B26" s="26">
        <v>3410</v>
      </c>
      <c r="C26" s="27" t="s">
        <v>152</v>
      </c>
      <c r="D26" s="53">
        <v>37.5</v>
      </c>
      <c r="E26" s="54">
        <v>6</v>
      </c>
      <c r="F26" s="30"/>
      <c r="G26" s="30"/>
      <c r="H26" s="31">
        <v>18.5</v>
      </c>
      <c r="I26" s="32">
        <f t="shared" si="1"/>
        <v>111</v>
      </c>
    </row>
    <row r="27" spans="1:9" ht="14.25" customHeight="1" x14ac:dyDescent="0.2">
      <c r="A27" s="25" t="s">
        <v>178</v>
      </c>
      <c r="B27" s="26">
        <v>3269</v>
      </c>
      <c r="C27" s="27" t="s">
        <v>152</v>
      </c>
      <c r="D27" s="53">
        <v>40</v>
      </c>
      <c r="E27" s="54">
        <v>6</v>
      </c>
      <c r="F27" s="30"/>
      <c r="G27" s="30"/>
      <c r="H27" s="31">
        <v>33</v>
      </c>
      <c r="I27" s="32">
        <f t="shared" si="1"/>
        <v>198</v>
      </c>
    </row>
    <row r="28" spans="1:9" ht="14.25" customHeight="1" x14ac:dyDescent="0.2">
      <c r="A28" s="37" t="s">
        <v>179</v>
      </c>
      <c r="B28" s="26">
        <v>31670</v>
      </c>
      <c r="C28" s="27" t="s">
        <v>152</v>
      </c>
      <c r="D28" s="53">
        <v>38</v>
      </c>
      <c r="E28" s="54">
        <v>6</v>
      </c>
      <c r="F28" s="30"/>
      <c r="G28" s="30"/>
      <c r="H28" s="31">
        <v>26.9</v>
      </c>
      <c r="I28" s="32">
        <f t="shared" si="1"/>
        <v>161.39999999999998</v>
      </c>
    </row>
    <row r="29" spans="1:9" ht="14.25" customHeight="1" x14ac:dyDescent="0.2">
      <c r="A29" s="25" t="s">
        <v>180</v>
      </c>
      <c r="B29" s="26">
        <v>3801</v>
      </c>
      <c r="C29" s="27" t="s">
        <v>152</v>
      </c>
      <c r="D29" s="53">
        <v>18</v>
      </c>
      <c r="E29" s="54">
        <v>6</v>
      </c>
      <c r="F29" s="30"/>
      <c r="G29" s="30"/>
      <c r="H29" s="31">
        <v>18.899999999999999</v>
      </c>
      <c r="I29" s="32">
        <f t="shared" si="1"/>
        <v>113.39999999999999</v>
      </c>
    </row>
    <row r="30" spans="1:9" ht="14.25" customHeight="1" x14ac:dyDescent="0.2">
      <c r="A30" s="25" t="s">
        <v>181</v>
      </c>
      <c r="B30" s="26">
        <v>5400</v>
      </c>
      <c r="C30" s="27" t="s">
        <v>123</v>
      </c>
      <c r="D30" s="53">
        <v>29</v>
      </c>
      <c r="E30" s="54">
        <v>6</v>
      </c>
      <c r="F30" s="30"/>
      <c r="G30" s="30"/>
      <c r="H30" s="31">
        <v>36</v>
      </c>
      <c r="I30" s="32">
        <f t="shared" si="1"/>
        <v>216</v>
      </c>
    </row>
    <row r="31" spans="1:9" ht="14.25" customHeight="1" x14ac:dyDescent="0.2">
      <c r="A31" s="25" t="s">
        <v>182</v>
      </c>
      <c r="B31" s="26">
        <v>3870</v>
      </c>
      <c r="C31" s="27" t="s">
        <v>183</v>
      </c>
      <c r="D31" s="53">
        <v>17</v>
      </c>
      <c r="E31" s="54">
        <v>6</v>
      </c>
      <c r="F31" s="30"/>
      <c r="G31" s="30"/>
      <c r="H31" s="31">
        <v>19.5</v>
      </c>
      <c r="I31" s="32">
        <f t="shared" si="1"/>
        <v>117</v>
      </c>
    </row>
    <row r="32" spans="1:9" ht="14.25" customHeight="1" x14ac:dyDescent="0.2">
      <c r="A32" s="25" t="s">
        <v>184</v>
      </c>
      <c r="B32" s="26">
        <v>3871</v>
      </c>
      <c r="C32" s="27" t="s">
        <v>183</v>
      </c>
      <c r="D32" s="53">
        <v>17</v>
      </c>
      <c r="E32" s="54">
        <v>6</v>
      </c>
      <c r="F32" s="30"/>
      <c r="G32" s="30"/>
      <c r="H32" s="31">
        <v>19.5</v>
      </c>
      <c r="I32" s="32">
        <f t="shared" si="1"/>
        <v>117</v>
      </c>
    </row>
    <row r="33" spans="1:9" ht="14.25" customHeight="1" x14ac:dyDescent="0.2">
      <c r="A33" s="25" t="s">
        <v>185</v>
      </c>
      <c r="B33" s="26">
        <v>3872</v>
      </c>
      <c r="C33" s="27" t="s">
        <v>183</v>
      </c>
      <c r="D33" s="53">
        <v>17</v>
      </c>
      <c r="E33" s="54">
        <v>6</v>
      </c>
      <c r="F33" s="30"/>
      <c r="G33" s="30"/>
      <c r="H33" s="31">
        <v>19.5</v>
      </c>
      <c r="I33" s="32">
        <f t="shared" si="1"/>
        <v>117</v>
      </c>
    </row>
    <row r="34" spans="1:9" ht="14.25" customHeight="1" x14ac:dyDescent="0.2">
      <c r="A34" s="25" t="s">
        <v>186</v>
      </c>
      <c r="B34" s="26">
        <v>4396</v>
      </c>
      <c r="C34" s="27" t="s">
        <v>152</v>
      </c>
      <c r="D34" s="53">
        <v>11</v>
      </c>
      <c r="E34" s="54">
        <v>6</v>
      </c>
      <c r="F34" s="30"/>
      <c r="G34" s="30"/>
      <c r="H34" s="31">
        <v>15.5</v>
      </c>
      <c r="I34" s="32">
        <f t="shared" si="1"/>
        <v>93</v>
      </c>
    </row>
    <row r="35" spans="1:9" ht="14.25" customHeight="1" x14ac:dyDescent="0.2">
      <c r="A35" s="25" t="s">
        <v>187</v>
      </c>
      <c r="B35" s="26">
        <v>9720</v>
      </c>
      <c r="C35" s="27" t="s">
        <v>152</v>
      </c>
      <c r="D35" s="53">
        <v>16</v>
      </c>
      <c r="E35" s="54">
        <v>6</v>
      </c>
      <c r="F35" s="30"/>
      <c r="G35" s="30"/>
      <c r="H35" s="31">
        <v>15</v>
      </c>
      <c r="I35" s="32">
        <f t="shared" si="1"/>
        <v>90</v>
      </c>
    </row>
    <row r="36" spans="1:9" ht="14.25" customHeight="1" x14ac:dyDescent="0.2">
      <c r="A36" s="25" t="s">
        <v>188</v>
      </c>
      <c r="B36" s="26">
        <v>2902</v>
      </c>
      <c r="C36" s="27" t="s">
        <v>59</v>
      </c>
      <c r="D36" s="53">
        <v>5</v>
      </c>
      <c r="E36" s="54">
        <v>24</v>
      </c>
      <c r="F36" s="30"/>
      <c r="G36" s="30"/>
      <c r="H36" s="31">
        <v>2.8</v>
      </c>
      <c r="I36" s="32">
        <f t="shared" si="1"/>
        <v>67.199999999999989</v>
      </c>
    </row>
    <row r="37" spans="1:9" ht="14.25" customHeight="1" x14ac:dyDescent="0.2">
      <c r="A37" s="25" t="s">
        <v>189</v>
      </c>
      <c r="B37" s="26">
        <v>3459</v>
      </c>
      <c r="C37" s="27" t="s">
        <v>65</v>
      </c>
      <c r="D37" s="53">
        <v>5</v>
      </c>
      <c r="E37" s="54">
        <v>24</v>
      </c>
      <c r="F37" s="30"/>
      <c r="G37" s="30"/>
      <c r="H37" s="31">
        <v>2.8</v>
      </c>
      <c r="I37" s="32">
        <f t="shared" si="1"/>
        <v>67.199999999999989</v>
      </c>
    </row>
    <row r="38" spans="1:9" ht="14.25" customHeight="1" x14ac:dyDescent="0.2">
      <c r="A38" s="25" t="s">
        <v>190</v>
      </c>
      <c r="B38" s="26">
        <v>8421</v>
      </c>
      <c r="C38" s="27" t="s">
        <v>35</v>
      </c>
      <c r="D38" s="53">
        <v>4.5</v>
      </c>
      <c r="E38" s="54">
        <v>24</v>
      </c>
      <c r="F38" s="30"/>
      <c r="G38" s="30"/>
      <c r="H38" s="31">
        <v>2.7</v>
      </c>
      <c r="I38" s="55">
        <f t="shared" si="1"/>
        <v>64.800000000000011</v>
      </c>
    </row>
    <row r="39" spans="1:9" ht="14.25" customHeight="1" x14ac:dyDescent="0.2">
      <c r="A39" s="25" t="s">
        <v>191</v>
      </c>
      <c r="B39" s="26">
        <v>62710</v>
      </c>
      <c r="C39" s="27" t="s">
        <v>123</v>
      </c>
      <c r="D39" s="53">
        <v>35</v>
      </c>
      <c r="E39" s="54">
        <v>6</v>
      </c>
      <c r="F39" s="30"/>
      <c r="G39" s="30"/>
      <c r="H39" s="31">
        <v>32.049999999999997</v>
      </c>
      <c r="I39" s="32">
        <f t="shared" si="1"/>
        <v>192.29999999999998</v>
      </c>
    </row>
    <row r="40" spans="1:9" ht="14.25" customHeight="1" x14ac:dyDescent="0.2">
      <c r="A40" s="25" t="s">
        <v>192</v>
      </c>
      <c r="B40" s="26">
        <v>71900</v>
      </c>
      <c r="C40" s="27" t="s">
        <v>193</v>
      </c>
      <c r="D40" s="53">
        <v>35</v>
      </c>
      <c r="E40" s="54">
        <v>60</v>
      </c>
      <c r="F40" s="30"/>
      <c r="G40" s="30"/>
      <c r="H40" s="31">
        <v>1.65</v>
      </c>
      <c r="I40" s="32">
        <f t="shared" si="1"/>
        <v>99</v>
      </c>
    </row>
    <row r="41" spans="1:9" ht="14.25" customHeight="1" x14ac:dyDescent="0.2">
      <c r="A41" s="25" t="s">
        <v>194</v>
      </c>
      <c r="B41" s="26">
        <v>3372</v>
      </c>
      <c r="C41" s="27" t="s">
        <v>193</v>
      </c>
      <c r="D41" s="53">
        <v>16</v>
      </c>
      <c r="E41" s="54">
        <v>25</v>
      </c>
      <c r="F41" s="30"/>
      <c r="G41" s="30"/>
      <c r="H41" s="31">
        <v>1.65</v>
      </c>
      <c r="I41" s="32">
        <f t="shared" si="1"/>
        <v>41.25</v>
      </c>
    </row>
    <row r="42" spans="1:9" ht="14.25" customHeight="1" x14ac:dyDescent="0.2">
      <c r="A42" s="25" t="s">
        <v>195</v>
      </c>
      <c r="B42" s="26">
        <v>3920</v>
      </c>
      <c r="C42" s="27" t="s">
        <v>193</v>
      </c>
      <c r="D42" s="53">
        <v>20</v>
      </c>
      <c r="E42" s="54">
        <v>24</v>
      </c>
      <c r="F42" s="30"/>
      <c r="G42" s="30"/>
      <c r="H42" s="31">
        <v>1.4</v>
      </c>
      <c r="I42" s="32">
        <f t="shared" si="1"/>
        <v>33.599999999999994</v>
      </c>
    </row>
    <row r="43" spans="1:9" ht="14.25" customHeight="1" x14ac:dyDescent="0.2">
      <c r="A43" s="25" t="s">
        <v>196</v>
      </c>
      <c r="B43" s="26">
        <v>50690</v>
      </c>
      <c r="C43" s="27" t="s">
        <v>193</v>
      </c>
      <c r="D43" s="53">
        <v>20</v>
      </c>
      <c r="E43" s="54">
        <v>30</v>
      </c>
      <c r="F43" s="30"/>
      <c r="G43" s="30"/>
      <c r="H43" s="31">
        <v>1.5</v>
      </c>
      <c r="I43" s="32">
        <f t="shared" si="1"/>
        <v>45</v>
      </c>
    </row>
    <row r="44" spans="1:9" ht="14.25" customHeight="1" x14ac:dyDescent="0.2">
      <c r="A44" s="35" t="s">
        <v>197</v>
      </c>
      <c r="B44" s="26">
        <v>6300</v>
      </c>
      <c r="C44" s="27" t="s">
        <v>193</v>
      </c>
      <c r="D44" s="53">
        <v>17</v>
      </c>
      <c r="E44" s="56">
        <v>32</v>
      </c>
      <c r="F44" s="30"/>
      <c r="G44" s="36"/>
      <c r="H44" s="31">
        <v>1.7</v>
      </c>
      <c r="I44" s="32">
        <f t="shared" si="1"/>
        <v>54.4</v>
      </c>
    </row>
    <row r="45" spans="1:9" ht="14.25" customHeight="1" x14ac:dyDescent="0.2">
      <c r="A45" s="35" t="s">
        <v>198</v>
      </c>
      <c r="B45" s="26">
        <v>4844</v>
      </c>
      <c r="C45" s="27" t="s">
        <v>199</v>
      </c>
      <c r="D45" s="53">
        <v>0</v>
      </c>
      <c r="E45" s="56" t="s">
        <v>200</v>
      </c>
      <c r="F45" s="33"/>
      <c r="G45" s="36"/>
      <c r="H45" s="34"/>
      <c r="I45" s="32">
        <v>9.9</v>
      </c>
    </row>
    <row r="46" spans="1:9" ht="14.25" customHeight="1" x14ac:dyDescent="0.2">
      <c r="A46" s="35" t="s">
        <v>201</v>
      </c>
      <c r="B46" s="26">
        <v>4846</v>
      </c>
      <c r="C46" s="27" t="s">
        <v>199</v>
      </c>
      <c r="D46" s="53">
        <v>0</v>
      </c>
      <c r="E46" s="56" t="s">
        <v>200</v>
      </c>
      <c r="F46" s="33"/>
      <c r="G46" s="36"/>
      <c r="H46" s="34"/>
      <c r="I46" s="32">
        <v>12</v>
      </c>
    </row>
    <row r="47" spans="1:9" ht="14.25" customHeight="1" x14ac:dyDescent="0.2">
      <c r="A47" s="57" t="s">
        <v>202</v>
      </c>
      <c r="B47" s="58"/>
      <c r="C47" s="58"/>
      <c r="D47" s="58"/>
      <c r="E47" s="58"/>
      <c r="F47" s="58"/>
      <c r="G47" s="58"/>
      <c r="H47" s="58"/>
      <c r="I47" s="59"/>
    </row>
    <row r="48" spans="1:9" ht="14.25" customHeight="1" x14ac:dyDescent="0.2">
      <c r="A48" s="60" t="s">
        <v>203</v>
      </c>
      <c r="B48" s="26">
        <v>3564</v>
      </c>
      <c r="C48" s="27" t="s">
        <v>123</v>
      </c>
      <c r="D48" s="53">
        <v>40</v>
      </c>
      <c r="E48" s="61">
        <v>12</v>
      </c>
      <c r="F48" s="30"/>
      <c r="G48" s="36"/>
      <c r="H48" s="31">
        <v>30</v>
      </c>
      <c r="I48" s="32">
        <f t="shared" ref="I48:I58" si="2">H48*E48</f>
        <v>360</v>
      </c>
    </row>
    <row r="49" spans="1:10" x14ac:dyDescent="0.2">
      <c r="A49" s="60" t="s">
        <v>204</v>
      </c>
      <c r="B49" s="26">
        <v>5811</v>
      </c>
      <c r="C49" s="27" t="s">
        <v>123</v>
      </c>
      <c r="D49" s="53">
        <v>45</v>
      </c>
      <c r="E49" s="61">
        <v>12</v>
      </c>
      <c r="F49" s="30"/>
      <c r="G49" s="36"/>
      <c r="H49" s="31">
        <v>35.4</v>
      </c>
      <c r="I49" s="32">
        <f t="shared" si="2"/>
        <v>424.79999999999995</v>
      </c>
    </row>
    <row r="50" spans="1:10" ht="11.25" customHeight="1" x14ac:dyDescent="0.2">
      <c r="A50" s="60" t="s">
        <v>205</v>
      </c>
      <c r="B50" s="26">
        <v>3560</v>
      </c>
      <c r="C50" s="27" t="s">
        <v>123</v>
      </c>
      <c r="D50" s="53">
        <v>40</v>
      </c>
      <c r="E50" s="61">
        <v>6</v>
      </c>
      <c r="F50" s="30"/>
      <c r="G50" s="36"/>
      <c r="H50" s="31">
        <v>31.8</v>
      </c>
      <c r="I50" s="32">
        <f t="shared" si="2"/>
        <v>190.8</v>
      </c>
    </row>
    <row r="51" spans="1:10" x14ac:dyDescent="0.2">
      <c r="A51" s="60" t="s">
        <v>206</v>
      </c>
      <c r="B51" s="26">
        <v>3563</v>
      </c>
      <c r="C51" s="27" t="s">
        <v>123</v>
      </c>
      <c r="D51" s="53">
        <v>45</v>
      </c>
      <c r="E51" s="61">
        <v>12</v>
      </c>
      <c r="F51" s="30"/>
      <c r="G51" s="36"/>
      <c r="H51" s="31">
        <v>28</v>
      </c>
      <c r="I51" s="32">
        <f t="shared" si="2"/>
        <v>336</v>
      </c>
    </row>
    <row r="52" spans="1:10" x14ac:dyDescent="0.2">
      <c r="A52" s="60" t="s">
        <v>207</v>
      </c>
      <c r="B52" s="26">
        <v>5810</v>
      </c>
      <c r="C52" s="27" t="s">
        <v>123</v>
      </c>
      <c r="D52" s="53">
        <v>45</v>
      </c>
      <c r="E52" s="61">
        <v>12</v>
      </c>
      <c r="F52" s="30"/>
      <c r="G52" s="36"/>
      <c r="H52" s="31">
        <v>30.5</v>
      </c>
      <c r="I52" s="32">
        <f t="shared" si="2"/>
        <v>366</v>
      </c>
    </row>
    <row r="53" spans="1:10" x14ac:dyDescent="0.2">
      <c r="A53" s="60" t="s">
        <v>208</v>
      </c>
      <c r="B53" s="26">
        <v>5110</v>
      </c>
      <c r="C53" s="27" t="s">
        <v>123</v>
      </c>
      <c r="D53" s="53">
        <v>40</v>
      </c>
      <c r="E53" s="61">
        <v>6</v>
      </c>
      <c r="F53" s="30"/>
      <c r="G53" s="36"/>
      <c r="H53" s="31">
        <v>22.8</v>
      </c>
      <c r="I53" s="32">
        <f t="shared" si="2"/>
        <v>136.80000000000001</v>
      </c>
      <c r="J53" s="2"/>
    </row>
    <row r="54" spans="1:10" x14ac:dyDescent="0.2">
      <c r="A54" s="60" t="s">
        <v>209</v>
      </c>
      <c r="B54" s="26">
        <v>3617</v>
      </c>
      <c r="C54" s="27" t="s">
        <v>123</v>
      </c>
      <c r="D54" s="53">
        <v>40</v>
      </c>
      <c r="E54" s="61">
        <v>12</v>
      </c>
      <c r="F54" s="30"/>
      <c r="G54" s="36"/>
      <c r="H54" s="31">
        <v>27</v>
      </c>
      <c r="I54" s="32">
        <f t="shared" si="2"/>
        <v>324</v>
      </c>
    </row>
    <row r="55" spans="1:10" x14ac:dyDescent="0.2">
      <c r="A55" s="60" t="s">
        <v>210</v>
      </c>
      <c r="B55" s="26">
        <v>5806</v>
      </c>
      <c r="C55" s="27" t="s">
        <v>123</v>
      </c>
      <c r="D55" s="53">
        <v>45</v>
      </c>
      <c r="E55" s="61">
        <v>12</v>
      </c>
      <c r="F55" s="30"/>
      <c r="G55" s="36"/>
      <c r="H55" s="31">
        <v>33.85</v>
      </c>
      <c r="I55" s="32">
        <f t="shared" si="2"/>
        <v>406.20000000000005</v>
      </c>
    </row>
    <row r="56" spans="1:10" x14ac:dyDescent="0.2">
      <c r="A56" s="60" t="s">
        <v>211</v>
      </c>
      <c r="B56" s="26">
        <v>11010</v>
      </c>
      <c r="C56" s="27" t="s">
        <v>123</v>
      </c>
      <c r="D56" s="53">
        <v>37.5</v>
      </c>
      <c r="E56" s="61">
        <v>6</v>
      </c>
      <c r="F56" s="30"/>
      <c r="G56" s="36"/>
      <c r="H56" s="31">
        <v>22.6</v>
      </c>
      <c r="I56" s="32">
        <f t="shared" si="2"/>
        <v>135.60000000000002</v>
      </c>
    </row>
    <row r="57" spans="1:10" x14ac:dyDescent="0.2">
      <c r="A57" s="60" t="s">
        <v>212</v>
      </c>
      <c r="B57" s="26">
        <v>5807</v>
      </c>
      <c r="C57" s="27" t="s">
        <v>123</v>
      </c>
      <c r="D57" s="53">
        <v>40</v>
      </c>
      <c r="E57" s="61">
        <v>12</v>
      </c>
      <c r="F57" s="30"/>
      <c r="G57" s="36"/>
      <c r="H57" s="31">
        <v>33.9</v>
      </c>
      <c r="I57" s="32">
        <f t="shared" si="2"/>
        <v>406.79999999999995</v>
      </c>
    </row>
    <row r="58" spans="1:10" x14ac:dyDescent="0.2">
      <c r="A58" s="60" t="s">
        <v>213</v>
      </c>
      <c r="B58" s="26">
        <v>10</v>
      </c>
      <c r="C58" s="27" t="s">
        <v>123</v>
      </c>
      <c r="D58" s="53">
        <v>37.5</v>
      </c>
      <c r="E58" s="61">
        <v>6</v>
      </c>
      <c r="F58" s="30"/>
      <c r="G58" s="36"/>
      <c r="H58" s="31">
        <v>28.2</v>
      </c>
      <c r="I58" s="32">
        <f t="shared" si="2"/>
        <v>169.2</v>
      </c>
    </row>
    <row r="59" spans="1:10" ht="12.75" customHeight="1" x14ac:dyDescent="0.2">
      <c r="A59" s="48"/>
      <c r="B59" s="39"/>
      <c r="C59" s="40"/>
      <c r="D59" s="49"/>
      <c r="E59" s="62"/>
      <c r="F59" s="30"/>
      <c r="G59" s="30"/>
      <c r="H59" s="139" t="s">
        <v>97</v>
      </c>
      <c r="I59" s="139"/>
    </row>
    <row r="60" spans="1:10" x14ac:dyDescent="0.2">
      <c r="A60" s="41"/>
      <c r="B60" s="42"/>
      <c r="C60" s="43"/>
      <c r="D60" s="44"/>
      <c r="E60" s="63"/>
      <c r="F60" s="45"/>
      <c r="G60" s="45"/>
      <c r="H60" s="141">
        <f>ROUND(((F3*H3)+(F4*H4)+(F5*H5)+(F6*H6)+(F7*H7)+(F8*H8)+(F9*H9)+(F10*H10)+(F11*H11)+(F12*H12)+(F13*H13)+(F14*H14)+(F15*H15)+(F16*H16)+(F17*H17)+(F18*H18)+(F19*H19)+(F20*H20)+(F21*H21)+(F22*H22)+(F23*H23)+(F24*H24)+(F25*H25)+(F26*H26)+(F27*H27)+(F28*H28)+(F29*H29)+(F30*H30)+(F31*H31)+(F32*H32)+(F33*H33)+(F34*H34)+(F35*H35)+(F36*H36)+(F37*H37)+(F39*H39)+(F40*H40)+(F41*H41)+(F42*H42)+(F43*H43)+(F44*H44)+(F48*H48)+(F49*H49)+(F50*H50)+(FH51)+(F52*H52)+(F53*H53)+(F54*H54)+(F55*H55)+(F56*H56)+(F57*H57)+(F58*H58)+(G3*I3)+(G4*I4)+(G5*I5)+(G6*I6)+(G7*I7)+(G8*I8)+(G9*I9)+(G10*I10)+(G11*I11)+(G12*I12)+(G13*I13)+(G14*I14)+(G15*I15)+(G16*I16)+(G17*I17)+(G18*I18)+(G19*I19)+(G20*I20)+(G21*I21)+(G22*I22)+(G23*I23)+(G24*I24)+(G25*I25)+(G26*I26)+(G27*I27)+(G28*I28)+(G29*I29)+(G30*I30)+(G31*I31)+(G32*I32)+(G33*I33)+(G34*I34)+(G35*I35)+(G36*I36)+(G37*I37)+(G39*I39)+(G40*I40)+(G41*I41)+(G42*I42)+(G43*I43)+(G44*I44)+(G45*I45)+(G46*I46)+(G48*I48)+(G49*I49)+(G50*I50)+(G51*I51)+(G52*I52)+(G53*I53)+(G54*I54)+(G55*I55)+(G56*I56)+(G57*I57)+(G58*I58))*2,1)/2</f>
        <v>0</v>
      </c>
      <c r="I60" s="141"/>
    </row>
  </sheetData>
  <sheetProtection algorithmName="SHA-512" hashValue="WmGLlcWWyj/tgfMeCkadIMsRm/DSEQInYzBoEgmSYNtS1xhTYutUtr6yQdQK0wsvxxA34BLQzbwyalRQNiLrEA==" saltValue="9lUsZnu8uHtGce7Drv7ZCw==" spinCount="100000" sheet="1" objects="1" scenarios="1" selectLockedCells="1"/>
  <mergeCells count="3">
    <mergeCell ref="A1:I1"/>
    <mergeCell ref="H59:I59"/>
    <mergeCell ref="H60:I60"/>
  </mergeCells>
  <printOptions verticalCentered="1"/>
  <pageMargins left="0.32013888888888897" right="0.15763888888888899" top="0.70972222222222203" bottom="0.49027777777777798" header="0.196527777777778" footer="0.511811023622047"/>
  <pageSetup paperSize="9" orientation="portrait" horizontalDpi="300" verticalDpi="300"/>
  <headerFooter>
    <oddHeader>&amp;L&amp;"Arial,Bold"&amp;14Spirituosen
Bestellung&amp;R&amp;"Arial,Bold"&amp;11Brauerei Rosengarten AG, 8840 Einsiedeln
&amp;8Tel.      055 418 86 86                         Fax  055 418 86 87        &amp;1°
&amp;8E-Mail bestellung@maisgold.ch      Web www.festevent.ch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47"/>
  <sheetViews>
    <sheetView zoomScaleNormal="100" workbookViewId="0">
      <selection activeCell="C3" sqref="C3"/>
    </sheetView>
  </sheetViews>
  <sheetFormatPr baseColWidth="10" defaultColWidth="11.42578125" defaultRowHeight="12.75" x14ac:dyDescent="0.2"/>
  <cols>
    <col min="1" max="1" width="28.7109375" style="21" customWidth="1"/>
    <col min="2" max="2" width="36.28515625" style="21" customWidth="1"/>
    <col min="3" max="3" width="7.5703125" style="1" customWidth="1"/>
    <col min="4" max="5" width="13.7109375" style="1" customWidth="1"/>
    <col min="6" max="16384" width="11.42578125" style="1"/>
  </cols>
  <sheetData>
    <row r="1" spans="1:5" s="64" customFormat="1" ht="14.25" customHeight="1" x14ac:dyDescent="0.2">
      <c r="A1" s="143" t="s">
        <v>214</v>
      </c>
      <c r="B1" s="143"/>
      <c r="C1" s="143"/>
      <c r="D1" s="143"/>
      <c r="E1" s="143"/>
    </row>
    <row r="2" spans="1:5" ht="27.75" customHeight="1" x14ac:dyDescent="0.2">
      <c r="A2" s="65" t="s">
        <v>215</v>
      </c>
      <c r="B2" s="65" t="s">
        <v>216</v>
      </c>
      <c r="C2" s="66" t="s">
        <v>217</v>
      </c>
      <c r="D2" s="66" t="s">
        <v>218</v>
      </c>
      <c r="E2" s="66" t="s">
        <v>219</v>
      </c>
    </row>
    <row r="3" spans="1:5" ht="14.25" customHeight="1" x14ac:dyDescent="0.2">
      <c r="A3" s="128" t="s">
        <v>220</v>
      </c>
      <c r="B3" s="129" t="s">
        <v>221</v>
      </c>
      <c r="C3" s="47"/>
      <c r="D3" s="31">
        <v>5</v>
      </c>
      <c r="E3" s="32">
        <v>15</v>
      </c>
    </row>
    <row r="4" spans="1:5" ht="14.25" customHeight="1" x14ac:dyDescent="0.2">
      <c r="A4" s="71" t="s">
        <v>222</v>
      </c>
      <c r="B4" s="130" t="s">
        <v>223</v>
      </c>
      <c r="C4" s="30"/>
      <c r="D4" s="69">
        <v>15</v>
      </c>
      <c r="E4" s="70">
        <v>35</v>
      </c>
    </row>
    <row r="5" spans="1:5" ht="14.25" customHeight="1" x14ac:dyDescent="0.2">
      <c r="A5" s="71" t="s">
        <v>222</v>
      </c>
      <c r="B5" s="130" t="s">
        <v>224</v>
      </c>
      <c r="C5" s="30"/>
      <c r="D5" s="72">
        <v>15</v>
      </c>
      <c r="E5" s="73">
        <v>35</v>
      </c>
    </row>
    <row r="6" spans="1:5" ht="14.25" customHeight="1" x14ac:dyDescent="0.2">
      <c r="A6" s="71" t="s">
        <v>225</v>
      </c>
      <c r="B6" s="130" t="s">
        <v>226</v>
      </c>
      <c r="C6" s="30"/>
      <c r="D6" s="69">
        <v>20</v>
      </c>
      <c r="E6" s="70">
        <v>40</v>
      </c>
    </row>
    <row r="7" spans="1:5" ht="14.25" customHeight="1" x14ac:dyDescent="0.2">
      <c r="A7" s="71" t="s">
        <v>227</v>
      </c>
      <c r="B7" s="130" t="s">
        <v>228</v>
      </c>
      <c r="C7" s="30"/>
      <c r="D7" s="69">
        <v>12</v>
      </c>
      <c r="E7" s="70">
        <v>30</v>
      </c>
    </row>
    <row r="8" spans="1:5" ht="14.25" customHeight="1" x14ac:dyDescent="0.2">
      <c r="A8" s="131" t="s">
        <v>229</v>
      </c>
      <c r="B8" s="130" t="s">
        <v>230</v>
      </c>
      <c r="C8" s="30"/>
      <c r="D8" s="69">
        <v>30</v>
      </c>
      <c r="E8" s="70">
        <v>60</v>
      </c>
    </row>
    <row r="9" spans="1:5" ht="14.25" customHeight="1" x14ac:dyDescent="0.2">
      <c r="A9" s="71" t="s">
        <v>231</v>
      </c>
      <c r="B9" s="130"/>
      <c r="C9" s="30"/>
      <c r="D9" s="69">
        <v>50</v>
      </c>
      <c r="E9" s="70">
        <v>50</v>
      </c>
    </row>
    <row r="10" spans="1:5" ht="14.25" customHeight="1" x14ac:dyDescent="0.2">
      <c r="A10" s="131" t="s">
        <v>232</v>
      </c>
      <c r="B10" s="130" t="s">
        <v>233</v>
      </c>
      <c r="C10" s="30"/>
      <c r="D10" s="69">
        <v>220</v>
      </c>
      <c r="E10" s="70">
        <v>350</v>
      </c>
    </row>
    <row r="11" spans="1:5" ht="14.25" customHeight="1" x14ac:dyDescent="0.2">
      <c r="A11" s="131" t="s">
        <v>234</v>
      </c>
      <c r="B11" s="130" t="s">
        <v>235</v>
      </c>
      <c r="C11" s="30"/>
      <c r="D11" s="69">
        <v>160</v>
      </c>
      <c r="E11" s="70">
        <v>280</v>
      </c>
    </row>
    <row r="12" spans="1:5" ht="14.25" customHeight="1" x14ac:dyDescent="0.2">
      <c r="A12" s="132" t="s">
        <v>236</v>
      </c>
      <c r="B12" s="133" t="s">
        <v>237</v>
      </c>
      <c r="C12" s="30"/>
      <c r="D12" s="69">
        <v>100</v>
      </c>
      <c r="E12" s="70">
        <v>200</v>
      </c>
    </row>
    <row r="13" spans="1:5" ht="14.25" customHeight="1" x14ac:dyDescent="0.2">
      <c r="A13" s="131" t="s">
        <v>238</v>
      </c>
      <c r="B13" s="130" t="s">
        <v>239</v>
      </c>
      <c r="C13" s="30"/>
      <c r="D13" s="69">
        <v>35</v>
      </c>
      <c r="E13" s="70">
        <v>85</v>
      </c>
    </row>
    <row r="14" spans="1:5" ht="14.25" customHeight="1" x14ac:dyDescent="0.2">
      <c r="A14" s="131" t="s">
        <v>240</v>
      </c>
      <c r="B14" s="130" t="s">
        <v>241</v>
      </c>
      <c r="C14" s="30"/>
      <c r="D14" s="69">
        <v>180</v>
      </c>
      <c r="E14" s="70">
        <v>350</v>
      </c>
    </row>
    <row r="15" spans="1:5" ht="14.25" customHeight="1" x14ac:dyDescent="0.2">
      <c r="A15" s="131" t="s">
        <v>242</v>
      </c>
      <c r="B15" s="130" t="s">
        <v>243</v>
      </c>
      <c r="C15" s="30"/>
      <c r="D15" s="69">
        <v>15</v>
      </c>
      <c r="E15" s="70">
        <v>35</v>
      </c>
    </row>
    <row r="16" spans="1:5" ht="14.25" customHeight="1" x14ac:dyDescent="0.2">
      <c r="A16" s="131" t="s">
        <v>244</v>
      </c>
      <c r="B16" s="130" t="s">
        <v>245</v>
      </c>
      <c r="C16" s="30"/>
      <c r="D16" s="69">
        <v>15</v>
      </c>
      <c r="E16" s="70">
        <v>35</v>
      </c>
    </row>
    <row r="17" spans="1:5" ht="14.25" customHeight="1" x14ac:dyDescent="0.2">
      <c r="A17" s="71" t="s">
        <v>246</v>
      </c>
      <c r="B17" s="130" t="s">
        <v>247</v>
      </c>
      <c r="C17" s="30"/>
      <c r="D17" s="69">
        <v>6</v>
      </c>
      <c r="E17" s="70">
        <v>15</v>
      </c>
    </row>
    <row r="18" spans="1:5" ht="14.25" customHeight="1" x14ac:dyDescent="0.2">
      <c r="A18" s="71" t="s">
        <v>248</v>
      </c>
      <c r="B18" s="130" t="s">
        <v>249</v>
      </c>
      <c r="C18" s="30"/>
      <c r="D18" s="69">
        <v>12</v>
      </c>
      <c r="E18" s="70">
        <v>30</v>
      </c>
    </row>
    <row r="19" spans="1:5" ht="14.25" customHeight="1" x14ac:dyDescent="0.2">
      <c r="A19" s="131" t="s">
        <v>250</v>
      </c>
      <c r="B19" s="130" t="s">
        <v>251</v>
      </c>
      <c r="C19" s="30"/>
      <c r="D19" s="69">
        <v>15</v>
      </c>
      <c r="E19" s="70">
        <v>30</v>
      </c>
    </row>
    <row r="20" spans="1:5" ht="14.25" customHeight="1" x14ac:dyDescent="0.2">
      <c r="A20" s="71" t="s">
        <v>252</v>
      </c>
      <c r="B20" s="130" t="s">
        <v>253</v>
      </c>
      <c r="C20" s="30"/>
      <c r="D20" s="69">
        <v>15</v>
      </c>
      <c r="E20" s="70">
        <v>30</v>
      </c>
    </row>
    <row r="21" spans="1:5" ht="14.25" customHeight="1" x14ac:dyDescent="0.2">
      <c r="A21" s="134" t="s">
        <v>254</v>
      </c>
      <c r="B21" s="130" t="s">
        <v>255</v>
      </c>
      <c r="C21" s="30"/>
      <c r="D21" s="69">
        <v>30</v>
      </c>
      <c r="E21" s="70">
        <v>50</v>
      </c>
    </row>
    <row r="22" spans="1:5" ht="14.25" customHeight="1" x14ac:dyDescent="0.2">
      <c r="A22" s="71" t="s">
        <v>256</v>
      </c>
      <c r="B22" s="130"/>
      <c r="C22" s="30"/>
      <c r="D22" s="74">
        <v>30</v>
      </c>
      <c r="E22" s="75">
        <v>50</v>
      </c>
    </row>
    <row r="23" spans="1:5" ht="14.25" customHeight="1" x14ac:dyDescent="0.2">
      <c r="A23" s="71" t="s">
        <v>257</v>
      </c>
      <c r="B23" s="130" t="s">
        <v>258</v>
      </c>
      <c r="C23" s="30"/>
      <c r="D23" s="74">
        <v>100</v>
      </c>
      <c r="E23" s="75">
        <v>150</v>
      </c>
    </row>
    <row r="24" spans="1:5" ht="14.25" customHeight="1" x14ac:dyDescent="0.25">
      <c r="A24" s="135"/>
      <c r="B24" s="136"/>
      <c r="C24" s="76"/>
      <c r="D24" s="144" t="s">
        <v>259</v>
      </c>
      <c r="E24" s="144"/>
    </row>
    <row r="25" spans="1:5" ht="14.25" customHeight="1" x14ac:dyDescent="0.2">
      <c r="A25" s="131" t="s">
        <v>260</v>
      </c>
      <c r="B25" s="130" t="s">
        <v>261</v>
      </c>
      <c r="C25" s="30"/>
      <c r="D25" s="145">
        <v>18</v>
      </c>
      <c r="E25" s="145"/>
    </row>
    <row r="26" spans="1:5" ht="14.25" customHeight="1" x14ac:dyDescent="0.2">
      <c r="A26" s="71" t="s">
        <v>262</v>
      </c>
      <c r="B26" s="130" t="s">
        <v>263</v>
      </c>
      <c r="C26" s="30"/>
      <c r="D26" s="142">
        <v>1.5</v>
      </c>
      <c r="E26" s="142"/>
    </row>
    <row r="27" spans="1:5" ht="14.25" customHeight="1" x14ac:dyDescent="0.2">
      <c r="A27" s="131" t="s">
        <v>264</v>
      </c>
      <c r="B27" s="77"/>
      <c r="C27" s="30"/>
      <c r="D27" s="142">
        <v>10</v>
      </c>
      <c r="E27" s="142"/>
    </row>
    <row r="28" spans="1:5" ht="14.25" customHeight="1" x14ac:dyDescent="0.2">
      <c r="A28" s="71" t="s">
        <v>265</v>
      </c>
      <c r="B28" s="130" t="s">
        <v>266</v>
      </c>
      <c r="C28" s="30"/>
      <c r="D28" s="142">
        <v>1.5</v>
      </c>
      <c r="E28" s="142"/>
    </row>
    <row r="29" spans="1:5" ht="14.25" customHeight="1" x14ac:dyDescent="0.2">
      <c r="A29" s="71" t="s">
        <v>267</v>
      </c>
      <c r="B29" s="130" t="s">
        <v>268</v>
      </c>
      <c r="C29" s="30"/>
      <c r="D29" s="142">
        <v>1.8</v>
      </c>
      <c r="E29" s="142"/>
    </row>
    <row r="30" spans="1:5" ht="14.25" customHeight="1" x14ac:dyDescent="0.2">
      <c r="A30" s="71" t="s">
        <v>269</v>
      </c>
      <c r="B30" s="130" t="s">
        <v>270</v>
      </c>
      <c r="C30" s="30"/>
      <c r="D30" s="142">
        <v>3</v>
      </c>
      <c r="E30" s="142"/>
    </row>
    <row r="31" spans="1:5" ht="14.25" customHeight="1" x14ac:dyDescent="0.2">
      <c r="A31" s="71" t="s">
        <v>271</v>
      </c>
      <c r="B31" s="130" t="s">
        <v>272</v>
      </c>
      <c r="C31" s="30"/>
      <c r="D31" s="142">
        <v>0.5</v>
      </c>
      <c r="E31" s="142"/>
    </row>
    <row r="32" spans="1:5" ht="14.25" customHeight="1" x14ac:dyDescent="0.2">
      <c r="A32" s="71" t="s">
        <v>273</v>
      </c>
      <c r="B32" s="130" t="s">
        <v>274</v>
      </c>
      <c r="C32" s="30"/>
      <c r="D32" s="142">
        <v>2</v>
      </c>
      <c r="E32" s="142"/>
    </row>
    <row r="33" spans="1:5" ht="14.25" customHeight="1" x14ac:dyDescent="0.2">
      <c r="A33" s="71" t="s">
        <v>275</v>
      </c>
      <c r="B33" s="130" t="s">
        <v>276</v>
      </c>
      <c r="C33" s="30"/>
      <c r="D33" s="142">
        <v>2</v>
      </c>
      <c r="E33" s="142"/>
    </row>
    <row r="34" spans="1:5" ht="14.25" customHeight="1" x14ac:dyDescent="0.2">
      <c r="A34" s="71" t="s">
        <v>277</v>
      </c>
      <c r="B34" s="130" t="s">
        <v>278</v>
      </c>
      <c r="C34" s="30"/>
      <c r="D34" s="142">
        <v>2</v>
      </c>
      <c r="E34" s="142"/>
    </row>
    <row r="35" spans="1:5" ht="14.25" customHeight="1" x14ac:dyDescent="0.2">
      <c r="A35" s="71" t="s">
        <v>279</v>
      </c>
      <c r="B35" s="130" t="s">
        <v>276</v>
      </c>
      <c r="C35" s="30"/>
      <c r="D35" s="142">
        <v>2</v>
      </c>
      <c r="E35" s="142"/>
    </row>
    <row r="36" spans="1:5" ht="14.25" customHeight="1" x14ac:dyDescent="0.2">
      <c r="A36" s="71" t="s">
        <v>280</v>
      </c>
      <c r="B36" s="130" t="s">
        <v>281</v>
      </c>
      <c r="C36" s="30"/>
      <c r="D36" s="142">
        <v>3</v>
      </c>
      <c r="E36" s="142"/>
    </row>
    <row r="37" spans="1:5" ht="14.25" customHeight="1" x14ac:dyDescent="0.2">
      <c r="A37" s="71" t="s">
        <v>280</v>
      </c>
      <c r="B37" s="130" t="s">
        <v>282</v>
      </c>
      <c r="C37" s="30"/>
      <c r="D37" s="142">
        <v>3.5</v>
      </c>
      <c r="E37" s="142"/>
    </row>
    <row r="38" spans="1:5" ht="14.25" customHeight="1" x14ac:dyDescent="0.2">
      <c r="A38" s="71" t="s">
        <v>283</v>
      </c>
      <c r="B38" s="130" t="s">
        <v>284</v>
      </c>
      <c r="C38" s="30"/>
      <c r="D38" s="142">
        <v>1.8</v>
      </c>
      <c r="E38" s="142"/>
    </row>
    <row r="39" spans="1:5" ht="14.25" customHeight="1" x14ac:dyDescent="0.2">
      <c r="A39" s="71" t="s">
        <v>285</v>
      </c>
      <c r="B39" s="130" t="s">
        <v>286</v>
      </c>
      <c r="C39" s="30"/>
      <c r="D39" s="142">
        <v>5.5</v>
      </c>
      <c r="E39" s="142"/>
    </row>
    <row r="40" spans="1:5" ht="14.25" customHeight="1" x14ac:dyDescent="0.2">
      <c r="A40" s="71" t="s">
        <v>285</v>
      </c>
      <c r="B40" s="130" t="s">
        <v>287</v>
      </c>
      <c r="C40" s="30"/>
      <c r="D40" s="142">
        <v>6.5</v>
      </c>
      <c r="E40" s="142"/>
    </row>
    <row r="41" spans="1:5" ht="14.25" customHeight="1" x14ac:dyDescent="0.2">
      <c r="A41" s="71" t="s">
        <v>285</v>
      </c>
      <c r="B41" s="130" t="s">
        <v>288</v>
      </c>
      <c r="C41" s="30"/>
      <c r="D41" s="142">
        <v>12</v>
      </c>
      <c r="E41" s="142"/>
    </row>
    <row r="42" spans="1:5" ht="14.25" customHeight="1" x14ac:dyDescent="0.2">
      <c r="A42" s="71" t="s">
        <v>289</v>
      </c>
      <c r="B42" s="130" t="s">
        <v>290</v>
      </c>
      <c r="C42" s="30"/>
      <c r="D42" s="142">
        <v>90</v>
      </c>
      <c r="E42" s="142"/>
    </row>
    <row r="43" spans="1:5" ht="14.25" customHeight="1" x14ac:dyDescent="0.2">
      <c r="A43" s="71" t="s">
        <v>291</v>
      </c>
      <c r="B43" s="133" t="s">
        <v>292</v>
      </c>
      <c r="C43" s="30"/>
      <c r="D43" s="142">
        <v>3</v>
      </c>
      <c r="E43" s="142"/>
    </row>
    <row r="44" spans="1:5" ht="14.25" customHeight="1" x14ac:dyDescent="0.2">
      <c r="A44" s="71" t="s">
        <v>291</v>
      </c>
      <c r="B44" s="133" t="s">
        <v>293</v>
      </c>
      <c r="C44" s="30"/>
      <c r="D44" s="142">
        <v>3</v>
      </c>
      <c r="E44" s="142"/>
    </row>
    <row r="45" spans="1:5" ht="14.25" customHeight="1" x14ac:dyDescent="0.2">
      <c r="A45" s="67" t="s">
        <v>294</v>
      </c>
      <c r="B45" s="68" t="s">
        <v>295</v>
      </c>
      <c r="C45" s="30"/>
      <c r="D45" s="142">
        <v>40</v>
      </c>
      <c r="E45" s="142"/>
    </row>
    <row r="46" spans="1:5" ht="12.6" customHeight="1" x14ac:dyDescent="0.2">
      <c r="A46" s="67"/>
      <c r="B46" s="78"/>
      <c r="C46" s="30"/>
      <c r="D46" s="139" t="s">
        <v>97</v>
      </c>
      <c r="E46" s="139"/>
    </row>
    <row r="47" spans="1:5" x14ac:dyDescent="0.2">
      <c r="A47" s="79"/>
      <c r="B47" s="80"/>
      <c r="C47" s="45"/>
      <c r="D47" s="81">
        <f>ROUND(((C3*D3)+(C4*D4)+(C5*D5)+(C6*D6)+(C7*D7)+(C8*D8)+(C9*D9)+(C10*D10)+(C11*D11)+(C12*D12)+(C13*D13)+(C14*D14)+(C15*D15)+(C16*D16)+(C17*D17)+(C18*D18)+(C19*D19)+(C20*D20)+(C21*D21)+(C22*D22)+(C23*D23))*2,1)/2</f>
        <v>0</v>
      </c>
      <c r="E47" s="82">
        <f>ROUND(((C3*E3)+(C4*E4)+(C5*E5)+(C6*E6)+(C7*E7)+(C8*E8)+(C9*E9)+(C10*E10)+(C11*E11)+(C12*E12)+(C13*E13)+(C14*E14)+(C15*E15)+(C16*E16)+(C17*E17)+(C18*E18)+(C19*E19)+(C20*E20)+(C21*E21)+(C22*E22)+(C23*E23))*2,1)/2</f>
        <v>0</v>
      </c>
    </row>
  </sheetData>
  <sheetProtection algorithmName="SHA-512" hashValue="qHUAzJDbCLhOaHeVVyazIXMblV09JTsYPHReDqoT7+YTZxu7lRupo2atGNmTDHlu6V3rO0Ycug9N9En4QaqTOw==" saltValue="rVyfSb5wJmsaz3YMm+IcvQ==" spinCount="100000" sheet="1" objects="1" scenarios="1"/>
  <mergeCells count="24">
    <mergeCell ref="A1:E1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43:E43"/>
    <mergeCell ref="D44:E44"/>
    <mergeCell ref="D45:E45"/>
    <mergeCell ref="D46:E46"/>
    <mergeCell ref="D38:E38"/>
    <mergeCell ref="D39:E39"/>
    <mergeCell ref="D40:E40"/>
    <mergeCell ref="D41:E41"/>
    <mergeCell ref="D42:E42"/>
  </mergeCells>
  <hyperlinks>
    <hyperlink ref="A3" r:id="rId1" xr:uid="{00000000-0004-0000-0400-000000000000}"/>
    <hyperlink ref="B3" r:id="rId2" xr:uid="{00000000-0004-0000-0400-000001000000}"/>
    <hyperlink ref="A4" r:id="rId3" xr:uid="{00000000-0004-0000-0400-000002000000}"/>
    <hyperlink ref="B4" r:id="rId4" xr:uid="{00000000-0004-0000-0400-000003000000}"/>
    <hyperlink ref="B5" r:id="rId5" xr:uid="{00000000-0004-0000-0400-000004000000}"/>
    <hyperlink ref="A6" r:id="rId6" xr:uid="{00000000-0004-0000-0400-000005000000}"/>
    <hyperlink ref="B6" r:id="rId7" xr:uid="{00000000-0004-0000-0400-000006000000}"/>
    <hyperlink ref="A7" r:id="rId8" xr:uid="{00000000-0004-0000-0400-000007000000}"/>
    <hyperlink ref="B7" r:id="rId9" xr:uid="{00000000-0004-0000-0400-000008000000}"/>
    <hyperlink ref="A8" r:id="rId10" xr:uid="{00000000-0004-0000-0400-000009000000}"/>
    <hyperlink ref="B8" r:id="rId11" xr:uid="{00000000-0004-0000-0400-00000A000000}"/>
    <hyperlink ref="A9" r:id="rId12" xr:uid="{00000000-0004-0000-0400-00000B000000}"/>
    <hyperlink ref="A10" r:id="rId13" xr:uid="{00000000-0004-0000-0400-00000C000000}"/>
    <hyperlink ref="B10" r:id="rId14" xr:uid="{00000000-0004-0000-0400-00000D000000}"/>
    <hyperlink ref="A11" r:id="rId15" xr:uid="{00000000-0004-0000-0400-00000E000000}"/>
    <hyperlink ref="B11" r:id="rId16" xr:uid="{00000000-0004-0000-0400-00000F000000}"/>
    <hyperlink ref="A12" r:id="rId17" xr:uid="{00000000-0004-0000-0400-000010000000}"/>
    <hyperlink ref="B12" r:id="rId18" xr:uid="{00000000-0004-0000-0400-000011000000}"/>
    <hyperlink ref="A13" r:id="rId19" xr:uid="{00000000-0004-0000-0400-000012000000}"/>
    <hyperlink ref="B13" r:id="rId20" xr:uid="{00000000-0004-0000-0400-000013000000}"/>
    <hyperlink ref="A14" r:id="rId21" xr:uid="{00000000-0004-0000-0400-000014000000}"/>
    <hyperlink ref="B14" r:id="rId22" xr:uid="{00000000-0004-0000-0400-000015000000}"/>
    <hyperlink ref="A15" r:id="rId23" xr:uid="{00000000-0004-0000-0400-000016000000}"/>
    <hyperlink ref="B15" r:id="rId24" xr:uid="{00000000-0004-0000-0400-000017000000}"/>
    <hyperlink ref="A16" r:id="rId25" xr:uid="{00000000-0004-0000-0400-000018000000}"/>
    <hyperlink ref="B16" r:id="rId26" xr:uid="{00000000-0004-0000-0400-000019000000}"/>
    <hyperlink ref="A17" r:id="rId27" xr:uid="{00000000-0004-0000-0400-00001A000000}"/>
    <hyperlink ref="B17" r:id="rId28" xr:uid="{00000000-0004-0000-0400-00001B000000}"/>
    <hyperlink ref="A18" r:id="rId29" xr:uid="{00000000-0004-0000-0400-00001C000000}"/>
    <hyperlink ref="B18" r:id="rId30" xr:uid="{00000000-0004-0000-0400-00001D000000}"/>
    <hyperlink ref="A19" r:id="rId31" xr:uid="{00000000-0004-0000-0400-00001E000000}"/>
    <hyperlink ref="B19" r:id="rId32" xr:uid="{00000000-0004-0000-0400-00001F000000}"/>
    <hyperlink ref="A21" r:id="rId33" xr:uid="{00000000-0004-0000-0400-000020000000}"/>
    <hyperlink ref="B21" r:id="rId34" xr:uid="{00000000-0004-0000-0400-000021000000}"/>
    <hyperlink ref="A22" r:id="rId35" xr:uid="{00000000-0004-0000-0400-000022000000}"/>
    <hyperlink ref="A23" r:id="rId36" xr:uid="{00000000-0004-0000-0400-000023000000}"/>
    <hyperlink ref="B23" r:id="rId37" xr:uid="{00000000-0004-0000-0400-000024000000}"/>
    <hyperlink ref="A25" r:id="rId38" xr:uid="{00000000-0004-0000-0400-000025000000}"/>
    <hyperlink ref="B25" r:id="rId39" xr:uid="{00000000-0004-0000-0400-000026000000}"/>
    <hyperlink ref="A26" r:id="rId40" xr:uid="{00000000-0004-0000-0400-000027000000}"/>
    <hyperlink ref="B26" r:id="rId41" xr:uid="{00000000-0004-0000-0400-000028000000}"/>
    <hyperlink ref="A27" r:id="rId42" xr:uid="{00000000-0004-0000-0400-000029000000}"/>
    <hyperlink ref="A28" r:id="rId43" xr:uid="{00000000-0004-0000-0400-00002A000000}"/>
    <hyperlink ref="B28" r:id="rId44" xr:uid="{00000000-0004-0000-0400-00002B000000}"/>
    <hyperlink ref="A29" r:id="rId45" xr:uid="{00000000-0004-0000-0400-00002C000000}"/>
    <hyperlink ref="B29" r:id="rId46" xr:uid="{00000000-0004-0000-0400-00002D000000}"/>
    <hyperlink ref="A30" r:id="rId47" xr:uid="{00000000-0004-0000-0400-00002E000000}"/>
    <hyperlink ref="B30" r:id="rId48" xr:uid="{00000000-0004-0000-0400-00002F000000}"/>
    <hyperlink ref="A31" r:id="rId49" xr:uid="{00000000-0004-0000-0400-000030000000}"/>
    <hyperlink ref="B31" r:id="rId50" xr:uid="{00000000-0004-0000-0400-000031000000}"/>
    <hyperlink ref="A32" r:id="rId51" xr:uid="{00000000-0004-0000-0400-000032000000}"/>
    <hyperlink ref="B32" r:id="rId52" xr:uid="{00000000-0004-0000-0400-000033000000}"/>
    <hyperlink ref="A33" r:id="rId53" xr:uid="{00000000-0004-0000-0400-000034000000}"/>
    <hyperlink ref="B33" r:id="rId54" xr:uid="{00000000-0004-0000-0400-000035000000}"/>
    <hyperlink ref="A34" r:id="rId55" xr:uid="{00000000-0004-0000-0400-000036000000}"/>
    <hyperlink ref="B34" r:id="rId56" xr:uid="{00000000-0004-0000-0400-000037000000}"/>
    <hyperlink ref="A35" r:id="rId57" xr:uid="{00000000-0004-0000-0400-000038000000}"/>
    <hyperlink ref="B35" r:id="rId58" xr:uid="{00000000-0004-0000-0400-000039000000}"/>
    <hyperlink ref="A36" r:id="rId59" xr:uid="{00000000-0004-0000-0400-00003A000000}"/>
    <hyperlink ref="B36" r:id="rId60" xr:uid="{00000000-0004-0000-0400-00003B000000}"/>
    <hyperlink ref="A37" r:id="rId61" xr:uid="{00000000-0004-0000-0400-00003C000000}"/>
    <hyperlink ref="B37" r:id="rId62" xr:uid="{00000000-0004-0000-0400-00003D000000}"/>
    <hyperlink ref="A38" r:id="rId63" xr:uid="{00000000-0004-0000-0400-00003E000000}"/>
    <hyperlink ref="B38" r:id="rId64" xr:uid="{00000000-0004-0000-0400-00003F000000}"/>
    <hyperlink ref="A42" r:id="rId65" xr:uid="{00000000-0004-0000-0400-000040000000}"/>
    <hyperlink ref="B42" r:id="rId66" xr:uid="{00000000-0004-0000-0400-000041000000}"/>
    <hyperlink ref="A43" r:id="rId67" xr:uid="{00000000-0004-0000-0400-000042000000}"/>
    <hyperlink ref="B43" r:id="rId68" xr:uid="{00000000-0004-0000-0400-000043000000}"/>
    <hyperlink ref="A44" r:id="rId69" xr:uid="{00000000-0004-0000-0400-000044000000}"/>
    <hyperlink ref="B44" r:id="rId70" xr:uid="{00000000-0004-0000-0400-000045000000}"/>
    <hyperlink ref="A45" r:id="rId71" xr:uid="{00000000-0004-0000-0400-000046000000}"/>
    <hyperlink ref="B45" r:id="rId72" xr:uid="{00000000-0004-0000-0400-000047000000}"/>
  </hyperlinks>
  <printOptions verticalCentered="1"/>
  <pageMargins left="0.4" right="0.140277777777778" top="0.75" bottom="0" header="0.179861111111111" footer="0.511811023622047"/>
  <pageSetup paperSize="9" orientation="portrait" horizontalDpi="300" verticalDpi="300"/>
  <headerFooter>
    <oddHeader>&amp;L&amp;"Arial,Bold"&amp;14Festmobiliar
Bestellung&amp;R&amp;"Arial,Bold"&amp;11Brauerei Rosengarten AG, 8840 Einsiedeln
&amp;8Tel.      055 418 86 86                         Fax  055 418 86 87        &amp;1°
&amp;8E-Mail bestellung@maisgold.ch      Web www.festevent.ch</oddHeader>
  </headerFooter>
  <drawing r:id="rId7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48"/>
  <sheetViews>
    <sheetView zoomScaleNormal="100" workbookViewId="0">
      <selection activeCell="F4" sqref="F4"/>
    </sheetView>
  </sheetViews>
  <sheetFormatPr baseColWidth="10" defaultColWidth="11.42578125" defaultRowHeight="12.75" x14ac:dyDescent="0.2"/>
  <cols>
    <col min="1" max="1" width="29.7109375" style="21" customWidth="1"/>
    <col min="2" max="2" width="5.7109375" style="22" customWidth="1"/>
    <col min="3" max="3" width="7.7109375" style="23" customWidth="1"/>
    <col min="4" max="5" width="7" style="22" customWidth="1"/>
    <col min="6" max="6" width="8.85546875" style="1" customWidth="1"/>
    <col min="7" max="7" width="8.42578125" style="1" customWidth="1"/>
    <col min="8" max="9" width="14" style="1" customWidth="1"/>
    <col min="10" max="16384" width="11.42578125" style="1"/>
  </cols>
  <sheetData>
    <row r="1" spans="1:9" x14ac:dyDescent="0.2">
      <c r="A1" s="138" t="s">
        <v>296</v>
      </c>
      <c r="B1" s="138"/>
      <c r="C1" s="138"/>
      <c r="D1" s="138"/>
      <c r="E1" s="138"/>
      <c r="F1" s="138"/>
      <c r="G1" s="138"/>
      <c r="H1" s="138"/>
      <c r="I1" s="138"/>
    </row>
    <row r="2" spans="1:9" ht="26.25" customHeight="1" x14ac:dyDescent="0.2">
      <c r="A2" s="83" t="s">
        <v>297</v>
      </c>
      <c r="B2" s="24" t="s">
        <v>20</v>
      </c>
      <c r="C2" s="24" t="s">
        <v>298</v>
      </c>
      <c r="D2" s="24" t="s">
        <v>299</v>
      </c>
      <c r="E2" s="24" t="s">
        <v>147</v>
      </c>
      <c r="F2" s="24" t="s">
        <v>148</v>
      </c>
      <c r="G2" s="24" t="s">
        <v>149</v>
      </c>
      <c r="H2" s="24" t="s">
        <v>26</v>
      </c>
      <c r="I2" s="24" t="s">
        <v>150</v>
      </c>
    </row>
    <row r="3" spans="1:9" ht="14.25" customHeight="1" x14ac:dyDescent="0.2">
      <c r="A3" s="138" t="s">
        <v>300</v>
      </c>
      <c r="B3" s="138"/>
      <c r="C3" s="138"/>
      <c r="D3" s="138"/>
      <c r="E3" s="138"/>
      <c r="F3" s="138"/>
      <c r="G3" s="138"/>
      <c r="H3" s="138"/>
      <c r="I3" s="138"/>
    </row>
    <row r="4" spans="1:9" ht="14.25" customHeight="1" x14ac:dyDescent="0.2">
      <c r="A4" s="120" t="s">
        <v>301</v>
      </c>
      <c r="B4" s="84">
        <v>5206</v>
      </c>
      <c r="C4" s="121" t="s">
        <v>302</v>
      </c>
      <c r="D4" s="85">
        <v>40</v>
      </c>
      <c r="E4" s="85">
        <v>1400</v>
      </c>
      <c r="F4" s="47"/>
      <c r="G4" s="47"/>
      <c r="H4" s="86">
        <v>0.1125</v>
      </c>
      <c r="I4" s="32">
        <f t="shared" ref="I4:I20" si="0">H4*E4</f>
        <v>157.5</v>
      </c>
    </row>
    <row r="5" spans="1:9" ht="14.25" customHeight="1" x14ac:dyDescent="0.2">
      <c r="A5" s="122" t="s">
        <v>301</v>
      </c>
      <c r="B5" s="87">
        <v>5236</v>
      </c>
      <c r="C5" s="110" t="s">
        <v>303</v>
      </c>
      <c r="D5" s="88">
        <v>50</v>
      </c>
      <c r="E5" s="88">
        <v>1000</v>
      </c>
      <c r="F5" s="30"/>
      <c r="G5" s="30"/>
      <c r="H5" s="31">
        <v>0.11</v>
      </c>
      <c r="I5" s="32">
        <f t="shared" si="0"/>
        <v>110</v>
      </c>
    </row>
    <row r="6" spans="1:9" ht="14.25" customHeight="1" x14ac:dyDescent="0.2">
      <c r="A6" s="122" t="s">
        <v>301</v>
      </c>
      <c r="B6" s="87">
        <v>7197</v>
      </c>
      <c r="C6" s="110" t="s">
        <v>304</v>
      </c>
      <c r="D6" s="88">
        <v>50</v>
      </c>
      <c r="E6" s="88">
        <v>1250</v>
      </c>
      <c r="F6" s="30"/>
      <c r="G6" s="30"/>
      <c r="H6" s="31">
        <v>0.08</v>
      </c>
      <c r="I6" s="32">
        <f t="shared" si="0"/>
        <v>100</v>
      </c>
    </row>
    <row r="7" spans="1:9" ht="14.25" customHeight="1" x14ac:dyDescent="0.2">
      <c r="A7" s="122" t="s">
        <v>301</v>
      </c>
      <c r="B7" s="87">
        <v>5270</v>
      </c>
      <c r="C7" s="110" t="s">
        <v>305</v>
      </c>
      <c r="D7" s="88">
        <v>50</v>
      </c>
      <c r="E7" s="88">
        <v>800</v>
      </c>
      <c r="F7" s="30"/>
      <c r="G7" s="30"/>
      <c r="H7" s="31">
        <v>0.11</v>
      </c>
      <c r="I7" s="32">
        <f t="shared" si="0"/>
        <v>88</v>
      </c>
    </row>
    <row r="8" spans="1:9" ht="14.25" customHeight="1" x14ac:dyDescent="0.2">
      <c r="A8" s="122" t="s">
        <v>301</v>
      </c>
      <c r="B8" s="87">
        <v>250</v>
      </c>
      <c r="C8" s="110" t="s">
        <v>306</v>
      </c>
      <c r="D8" s="88">
        <v>50</v>
      </c>
      <c r="E8" s="88">
        <v>800</v>
      </c>
      <c r="F8" s="30"/>
      <c r="G8" s="30"/>
      <c r="H8" s="31">
        <v>0.11</v>
      </c>
      <c r="I8" s="32">
        <f t="shared" si="0"/>
        <v>88</v>
      </c>
    </row>
    <row r="9" spans="1:9" ht="14.25" customHeight="1" x14ac:dyDescent="0.2">
      <c r="A9" s="122" t="s">
        <v>307</v>
      </c>
      <c r="B9" s="87">
        <v>2033</v>
      </c>
      <c r="C9" s="110" t="s">
        <v>303</v>
      </c>
      <c r="D9" s="88">
        <v>10</v>
      </c>
      <c r="E9" s="88">
        <v>500</v>
      </c>
      <c r="F9" s="30"/>
      <c r="G9" s="30"/>
      <c r="H9" s="31">
        <v>0.2</v>
      </c>
      <c r="I9" s="32">
        <f t="shared" si="0"/>
        <v>100</v>
      </c>
    </row>
    <row r="10" spans="1:9" ht="14.25" customHeight="1" x14ac:dyDescent="0.2">
      <c r="A10" s="122" t="s">
        <v>307</v>
      </c>
      <c r="B10" s="87">
        <v>5544</v>
      </c>
      <c r="C10" s="110" t="s">
        <v>304</v>
      </c>
      <c r="D10" s="88">
        <v>10</v>
      </c>
      <c r="E10" s="88">
        <v>500</v>
      </c>
      <c r="F10" s="30"/>
      <c r="G10" s="30"/>
      <c r="H10" s="31">
        <v>0.23</v>
      </c>
      <c r="I10" s="32">
        <f t="shared" si="0"/>
        <v>115</v>
      </c>
    </row>
    <row r="11" spans="1:9" ht="14.25" customHeight="1" x14ac:dyDescent="0.2">
      <c r="A11" s="122" t="s">
        <v>308</v>
      </c>
      <c r="B11" s="87">
        <v>4220</v>
      </c>
      <c r="C11" s="110" t="s">
        <v>309</v>
      </c>
      <c r="D11" s="88">
        <v>50</v>
      </c>
      <c r="E11" s="88">
        <v>2000</v>
      </c>
      <c r="F11" s="30"/>
      <c r="G11" s="30"/>
      <c r="H11" s="31">
        <v>0.05</v>
      </c>
      <c r="I11" s="32">
        <f t="shared" si="0"/>
        <v>100</v>
      </c>
    </row>
    <row r="12" spans="1:9" ht="14.25" customHeight="1" x14ac:dyDescent="0.2">
      <c r="A12" s="122" t="s">
        <v>310</v>
      </c>
      <c r="B12" s="87">
        <v>11192</v>
      </c>
      <c r="C12" s="110" t="s">
        <v>311</v>
      </c>
      <c r="D12" s="88">
        <v>10</v>
      </c>
      <c r="E12" s="88">
        <v>100</v>
      </c>
      <c r="F12" s="30"/>
      <c r="G12" s="30"/>
      <c r="H12" s="31">
        <v>0.41</v>
      </c>
      <c r="I12" s="32">
        <f t="shared" si="0"/>
        <v>41</v>
      </c>
    </row>
    <row r="13" spans="1:9" ht="14.25" customHeight="1" x14ac:dyDescent="0.2">
      <c r="A13" s="122" t="s">
        <v>312</v>
      </c>
      <c r="B13" s="87">
        <v>5413</v>
      </c>
      <c r="C13" s="110" t="s">
        <v>303</v>
      </c>
      <c r="D13" s="88">
        <v>50</v>
      </c>
      <c r="E13" s="88">
        <v>1250</v>
      </c>
      <c r="F13" s="30"/>
      <c r="G13" s="30"/>
      <c r="H13" s="31">
        <v>0.1</v>
      </c>
      <c r="I13" s="32">
        <f t="shared" si="0"/>
        <v>125</v>
      </c>
    </row>
    <row r="14" spans="1:9" ht="14.25" customHeight="1" x14ac:dyDescent="0.2">
      <c r="A14" s="89" t="s">
        <v>313</v>
      </c>
      <c r="B14" s="90">
        <v>5205</v>
      </c>
      <c r="C14" s="91" t="s">
        <v>314</v>
      </c>
      <c r="D14" s="92">
        <v>50</v>
      </c>
      <c r="E14" s="92">
        <v>1000</v>
      </c>
      <c r="F14" s="30"/>
      <c r="G14" s="30"/>
      <c r="H14" s="31">
        <v>0.11</v>
      </c>
      <c r="I14" s="32">
        <f t="shared" si="0"/>
        <v>110</v>
      </c>
    </row>
    <row r="15" spans="1:9" ht="14.25" customHeight="1" x14ac:dyDescent="0.2">
      <c r="A15" s="89" t="s">
        <v>315</v>
      </c>
      <c r="B15" s="90">
        <v>5306</v>
      </c>
      <c r="C15" s="91" t="s">
        <v>316</v>
      </c>
      <c r="D15" s="92">
        <v>150</v>
      </c>
      <c r="E15" s="92">
        <v>150</v>
      </c>
      <c r="F15" s="30"/>
      <c r="G15" s="30"/>
      <c r="H15" s="31">
        <v>0.45</v>
      </c>
      <c r="I15" s="32">
        <f t="shared" si="0"/>
        <v>67.5</v>
      </c>
    </row>
    <row r="16" spans="1:9" ht="14.25" customHeight="1" x14ac:dyDescent="0.2">
      <c r="A16" s="93" t="s">
        <v>317</v>
      </c>
      <c r="B16" s="90">
        <v>340</v>
      </c>
      <c r="C16" s="91" t="s">
        <v>304</v>
      </c>
      <c r="D16" s="92">
        <v>30</v>
      </c>
      <c r="E16" s="92">
        <v>450</v>
      </c>
      <c r="F16" s="30"/>
      <c r="G16" s="30"/>
      <c r="H16" s="94">
        <v>0.156</v>
      </c>
      <c r="I16" s="32">
        <f t="shared" si="0"/>
        <v>70.2</v>
      </c>
    </row>
    <row r="17" spans="1:9" ht="14.25" customHeight="1" x14ac:dyDescent="0.2">
      <c r="A17" s="93" t="s">
        <v>318</v>
      </c>
      <c r="B17" s="90">
        <v>10805</v>
      </c>
      <c r="C17" s="91" t="s">
        <v>319</v>
      </c>
      <c r="D17" s="92">
        <v>12</v>
      </c>
      <c r="E17" s="92">
        <v>600</v>
      </c>
      <c r="F17" s="30"/>
      <c r="G17" s="30"/>
      <c r="H17" s="94">
        <v>0.16600000000000001</v>
      </c>
      <c r="I17" s="32">
        <f t="shared" si="0"/>
        <v>99.600000000000009</v>
      </c>
    </row>
    <row r="18" spans="1:9" ht="14.25" customHeight="1" x14ac:dyDescent="0.2">
      <c r="A18" s="93" t="s">
        <v>320</v>
      </c>
      <c r="B18" s="90">
        <v>3580</v>
      </c>
      <c r="C18" s="91" t="s">
        <v>303</v>
      </c>
      <c r="D18" s="92">
        <v>10</v>
      </c>
      <c r="E18" s="92">
        <v>400</v>
      </c>
      <c r="F18" s="30"/>
      <c r="G18" s="30"/>
      <c r="H18" s="31">
        <v>0.2</v>
      </c>
      <c r="I18" s="32">
        <f t="shared" si="0"/>
        <v>80</v>
      </c>
    </row>
    <row r="19" spans="1:9" ht="14.25" customHeight="1" x14ac:dyDescent="0.2">
      <c r="A19" s="93" t="s">
        <v>321</v>
      </c>
      <c r="B19" s="90">
        <v>18619</v>
      </c>
      <c r="C19" s="91" t="s">
        <v>303</v>
      </c>
      <c r="D19" s="92">
        <v>50</v>
      </c>
      <c r="E19" s="92">
        <v>1000</v>
      </c>
      <c r="F19" s="30"/>
      <c r="G19" s="30"/>
      <c r="H19" s="31">
        <v>0.112</v>
      </c>
      <c r="I19" s="32">
        <f t="shared" si="0"/>
        <v>112</v>
      </c>
    </row>
    <row r="20" spans="1:9" ht="14.25" customHeight="1" x14ac:dyDescent="0.2">
      <c r="A20" s="93" t="s">
        <v>321</v>
      </c>
      <c r="B20" s="90">
        <v>19253</v>
      </c>
      <c r="C20" s="91" t="s">
        <v>304</v>
      </c>
      <c r="D20" s="92">
        <v>50</v>
      </c>
      <c r="E20" s="92">
        <v>1000</v>
      </c>
      <c r="F20" s="30"/>
      <c r="G20" s="30"/>
      <c r="H20" s="31">
        <v>0.15</v>
      </c>
      <c r="I20" s="32">
        <f t="shared" si="0"/>
        <v>150</v>
      </c>
    </row>
    <row r="21" spans="1:9" ht="14.25" customHeight="1" x14ac:dyDescent="0.2">
      <c r="A21" s="138" t="s">
        <v>322</v>
      </c>
      <c r="B21" s="138"/>
      <c r="C21" s="138"/>
      <c r="D21" s="138"/>
      <c r="E21" s="138"/>
      <c r="F21" s="138"/>
      <c r="G21" s="138"/>
      <c r="H21" s="138"/>
      <c r="I21" s="138"/>
    </row>
    <row r="22" spans="1:9" ht="14.25" customHeight="1" x14ac:dyDescent="0.2">
      <c r="A22" s="95" t="s">
        <v>323</v>
      </c>
      <c r="B22" s="96" t="s">
        <v>324</v>
      </c>
      <c r="C22" s="97" t="s">
        <v>325</v>
      </c>
      <c r="D22" s="98">
        <v>50</v>
      </c>
      <c r="E22" s="98">
        <v>500</v>
      </c>
      <c r="F22" s="99"/>
      <c r="G22" s="99"/>
      <c r="H22" s="100">
        <v>0.17599999999999999</v>
      </c>
      <c r="I22" s="101">
        <f t="shared" ref="I22:I31" si="1">H22*E22</f>
        <v>88</v>
      </c>
    </row>
    <row r="23" spans="1:9" ht="14.25" customHeight="1" x14ac:dyDescent="0.2">
      <c r="A23" s="102" t="s">
        <v>323</v>
      </c>
      <c r="B23" s="103" t="s">
        <v>326</v>
      </c>
      <c r="C23" s="104" t="s">
        <v>327</v>
      </c>
      <c r="D23" s="105">
        <v>50</v>
      </c>
      <c r="E23" s="105">
        <v>500</v>
      </c>
      <c r="F23" s="106"/>
      <c r="G23" s="106"/>
      <c r="H23" s="107">
        <v>0.26</v>
      </c>
      <c r="I23" s="108">
        <f t="shared" si="1"/>
        <v>130</v>
      </c>
    </row>
    <row r="24" spans="1:9" ht="14.25" customHeight="1" x14ac:dyDescent="0.2">
      <c r="A24" s="102" t="s">
        <v>328</v>
      </c>
      <c r="B24" s="103">
        <v>5104</v>
      </c>
      <c r="C24" s="104" t="s">
        <v>329</v>
      </c>
      <c r="D24" s="105">
        <v>50</v>
      </c>
      <c r="E24" s="105">
        <v>500</v>
      </c>
      <c r="F24" s="106"/>
      <c r="G24" s="106"/>
      <c r="H24" s="107">
        <v>0.25</v>
      </c>
      <c r="I24" s="108">
        <f t="shared" si="1"/>
        <v>125</v>
      </c>
    </row>
    <row r="25" spans="1:9" ht="14.25" customHeight="1" x14ac:dyDescent="0.2">
      <c r="A25" s="120" t="s">
        <v>330</v>
      </c>
      <c r="B25" s="84">
        <v>5015</v>
      </c>
      <c r="C25" s="121" t="s">
        <v>331</v>
      </c>
      <c r="D25" s="85">
        <v>100</v>
      </c>
      <c r="E25" s="85">
        <v>500</v>
      </c>
      <c r="F25" s="47"/>
      <c r="G25" s="123"/>
      <c r="H25" s="31">
        <v>0.18</v>
      </c>
      <c r="I25" s="32">
        <f t="shared" si="1"/>
        <v>90</v>
      </c>
    </row>
    <row r="26" spans="1:9" ht="14.25" customHeight="1" x14ac:dyDescent="0.2">
      <c r="A26" s="122" t="s">
        <v>330</v>
      </c>
      <c r="B26" s="87">
        <v>5016</v>
      </c>
      <c r="C26" s="110" t="s">
        <v>332</v>
      </c>
      <c r="D26" s="88">
        <v>100</v>
      </c>
      <c r="E26" s="88">
        <v>500</v>
      </c>
      <c r="F26" s="30"/>
      <c r="G26" s="124"/>
      <c r="H26" s="31">
        <v>0.2</v>
      </c>
      <c r="I26" s="32">
        <f t="shared" si="1"/>
        <v>100</v>
      </c>
    </row>
    <row r="27" spans="1:9" ht="14.25" customHeight="1" x14ac:dyDescent="0.2">
      <c r="A27" s="122" t="s">
        <v>333</v>
      </c>
      <c r="B27" s="87">
        <v>3793</v>
      </c>
      <c r="C27" s="110" t="s">
        <v>325</v>
      </c>
      <c r="D27" s="88">
        <v>250</v>
      </c>
      <c r="E27" s="88">
        <v>1500</v>
      </c>
      <c r="F27" s="30"/>
      <c r="G27" s="124"/>
      <c r="H27" s="31">
        <v>0.05</v>
      </c>
      <c r="I27" s="32">
        <f t="shared" si="1"/>
        <v>75</v>
      </c>
    </row>
    <row r="28" spans="1:9" ht="14.25" customHeight="1" x14ac:dyDescent="0.2">
      <c r="A28" s="122" t="s">
        <v>334</v>
      </c>
      <c r="B28" s="87">
        <v>5251</v>
      </c>
      <c r="C28" s="110" t="s">
        <v>335</v>
      </c>
      <c r="D28" s="88">
        <v>250</v>
      </c>
      <c r="E28" s="88">
        <v>1000</v>
      </c>
      <c r="F28" s="30"/>
      <c r="G28" s="124"/>
      <c r="H28" s="31">
        <v>7.0000000000000007E-2</v>
      </c>
      <c r="I28" s="32">
        <f t="shared" si="1"/>
        <v>70</v>
      </c>
    </row>
    <row r="29" spans="1:9" ht="14.25" customHeight="1" x14ac:dyDescent="0.2">
      <c r="A29" s="125" t="s">
        <v>336</v>
      </c>
      <c r="B29" s="87">
        <v>5566</v>
      </c>
      <c r="C29" s="110" t="s">
        <v>316</v>
      </c>
      <c r="D29" s="88">
        <v>100</v>
      </c>
      <c r="E29" s="88">
        <v>1000</v>
      </c>
      <c r="F29" s="30"/>
      <c r="G29" s="124"/>
      <c r="H29" s="31">
        <v>0.11</v>
      </c>
      <c r="I29" s="32">
        <f t="shared" si="1"/>
        <v>110</v>
      </c>
    </row>
    <row r="30" spans="1:9" ht="14.25" customHeight="1" x14ac:dyDescent="0.2">
      <c r="A30" s="109" t="s">
        <v>337</v>
      </c>
      <c r="B30" s="87">
        <v>5567</v>
      </c>
      <c r="C30" s="110" t="s">
        <v>338</v>
      </c>
      <c r="D30" s="88">
        <v>50</v>
      </c>
      <c r="E30" s="88">
        <v>800</v>
      </c>
      <c r="F30" s="30"/>
      <c r="G30" s="30"/>
      <c r="H30" s="94">
        <v>0.11600000000000001</v>
      </c>
      <c r="I30" s="32">
        <f t="shared" si="1"/>
        <v>92.800000000000011</v>
      </c>
    </row>
    <row r="31" spans="1:9" ht="14.25" customHeight="1" x14ac:dyDescent="0.2">
      <c r="A31" s="111" t="s">
        <v>339</v>
      </c>
      <c r="B31" s="112" t="s">
        <v>340</v>
      </c>
      <c r="C31" s="91" t="s">
        <v>341</v>
      </c>
      <c r="D31" s="92">
        <v>50</v>
      </c>
      <c r="E31" s="92">
        <v>500</v>
      </c>
      <c r="F31" s="30"/>
      <c r="G31" s="30"/>
      <c r="H31" s="31">
        <v>0.252</v>
      </c>
      <c r="I31" s="32">
        <f t="shared" si="1"/>
        <v>126</v>
      </c>
    </row>
    <row r="32" spans="1:9" ht="14.25" customHeight="1" x14ac:dyDescent="0.2">
      <c r="A32" s="57" t="s">
        <v>342</v>
      </c>
      <c r="B32" s="58"/>
      <c r="C32" s="58"/>
      <c r="D32" s="58"/>
      <c r="E32" s="58"/>
      <c r="F32" s="58"/>
      <c r="G32" s="58"/>
      <c r="H32" s="58"/>
      <c r="I32" s="59"/>
    </row>
    <row r="33" spans="1:9" ht="14.25" customHeight="1" x14ac:dyDescent="0.2">
      <c r="A33" s="113" t="s">
        <v>343</v>
      </c>
      <c r="B33" s="114">
        <v>30468</v>
      </c>
      <c r="C33" s="115" t="s">
        <v>344</v>
      </c>
      <c r="D33" s="116">
        <v>1</v>
      </c>
      <c r="E33" s="116">
        <v>250</v>
      </c>
      <c r="F33" s="47"/>
      <c r="G33" s="117"/>
      <c r="H33" s="31">
        <v>0.31</v>
      </c>
      <c r="I33" s="32">
        <f t="shared" ref="I33:I39" si="2">H33*E33</f>
        <v>77.5</v>
      </c>
    </row>
    <row r="34" spans="1:9" ht="14.25" customHeight="1" x14ac:dyDescent="0.2">
      <c r="A34" s="118" t="s">
        <v>345</v>
      </c>
      <c r="B34" s="87">
        <v>13030</v>
      </c>
      <c r="C34" s="110" t="s">
        <v>346</v>
      </c>
      <c r="D34" s="88">
        <v>50</v>
      </c>
      <c r="E34" s="88">
        <v>1000</v>
      </c>
      <c r="F34" s="30"/>
      <c r="G34" s="36"/>
      <c r="H34" s="94">
        <v>7.4999999999999997E-2</v>
      </c>
      <c r="I34" s="32">
        <f t="shared" si="2"/>
        <v>75</v>
      </c>
    </row>
    <row r="35" spans="1:9" ht="14.25" customHeight="1" x14ac:dyDescent="0.2">
      <c r="A35" s="118" t="s">
        <v>347</v>
      </c>
      <c r="B35" s="87">
        <v>13029</v>
      </c>
      <c r="C35" s="110" t="s">
        <v>344</v>
      </c>
      <c r="D35" s="88">
        <v>50</v>
      </c>
      <c r="E35" s="88">
        <v>1000</v>
      </c>
      <c r="F35" s="30"/>
      <c r="G35" s="36"/>
      <c r="H35" s="31">
        <v>0.06</v>
      </c>
      <c r="I35" s="32">
        <f t="shared" si="2"/>
        <v>60</v>
      </c>
    </row>
    <row r="36" spans="1:9" ht="14.25" customHeight="1" x14ac:dyDescent="0.2">
      <c r="A36" s="93" t="s">
        <v>348</v>
      </c>
      <c r="B36" s="90">
        <v>13028</v>
      </c>
      <c r="C36" s="91" t="s">
        <v>344</v>
      </c>
      <c r="D36" s="92">
        <v>50</v>
      </c>
      <c r="E36" s="92">
        <v>1000</v>
      </c>
      <c r="F36" s="30"/>
      <c r="G36" s="36"/>
      <c r="H36" s="86">
        <v>7.4499999999999997E-2</v>
      </c>
      <c r="I36" s="32">
        <f t="shared" si="2"/>
        <v>74.5</v>
      </c>
    </row>
    <row r="37" spans="1:9" ht="14.25" customHeight="1" x14ac:dyDescent="0.2">
      <c r="A37" s="93" t="s">
        <v>349</v>
      </c>
      <c r="B37" s="90">
        <v>13031</v>
      </c>
      <c r="C37" s="91" t="s">
        <v>350</v>
      </c>
      <c r="D37" s="92">
        <v>50</v>
      </c>
      <c r="E37" s="92">
        <v>1000</v>
      </c>
      <c r="F37" s="30"/>
      <c r="G37" s="36"/>
      <c r="H37" s="31">
        <v>0.04</v>
      </c>
      <c r="I37" s="32">
        <f t="shared" si="2"/>
        <v>40</v>
      </c>
    </row>
    <row r="38" spans="1:9" ht="14.25" customHeight="1" x14ac:dyDescent="0.2">
      <c r="A38" s="118" t="s">
        <v>351</v>
      </c>
      <c r="B38" s="87">
        <v>5305</v>
      </c>
      <c r="C38" s="110" t="s">
        <v>352</v>
      </c>
      <c r="D38" s="88">
        <v>1</v>
      </c>
      <c r="E38" s="88">
        <v>2000</v>
      </c>
      <c r="F38" s="30"/>
      <c r="G38" s="36"/>
      <c r="H38" s="86">
        <v>1.7500000000000002E-2</v>
      </c>
      <c r="I38" s="32">
        <f t="shared" si="2"/>
        <v>35</v>
      </c>
    </row>
    <row r="39" spans="1:9" ht="14.25" customHeight="1" x14ac:dyDescent="0.2">
      <c r="A39" s="102" t="s">
        <v>353</v>
      </c>
      <c r="B39" s="103">
        <v>2755</v>
      </c>
      <c r="C39" s="104" t="s">
        <v>354</v>
      </c>
      <c r="D39" s="105">
        <v>250</v>
      </c>
      <c r="E39" s="105">
        <v>5000</v>
      </c>
      <c r="F39" s="106"/>
      <c r="G39" s="119"/>
      <c r="H39" s="107">
        <v>0.05</v>
      </c>
      <c r="I39" s="108">
        <f t="shared" si="2"/>
        <v>250</v>
      </c>
    </row>
    <row r="40" spans="1:9" x14ac:dyDescent="0.2">
      <c r="A40" s="57" t="s">
        <v>355</v>
      </c>
      <c r="B40" s="58"/>
      <c r="C40" s="58"/>
      <c r="D40" s="58"/>
      <c r="E40" s="58"/>
      <c r="F40" s="58"/>
      <c r="G40" s="58"/>
      <c r="H40" s="58"/>
      <c r="I40" s="59"/>
    </row>
    <row r="41" spans="1:9" x14ac:dyDescent="0.2">
      <c r="A41" s="122" t="s">
        <v>356</v>
      </c>
      <c r="B41" s="87">
        <v>19120</v>
      </c>
      <c r="C41" s="110" t="s">
        <v>325</v>
      </c>
      <c r="D41" s="88">
        <v>1</v>
      </c>
      <c r="E41" s="88">
        <v>250</v>
      </c>
      <c r="F41" s="124"/>
      <c r="G41" s="126"/>
      <c r="H41" s="31">
        <v>0.03</v>
      </c>
      <c r="I41" s="32">
        <f>H41*E41</f>
        <v>7.5</v>
      </c>
    </row>
    <row r="42" spans="1:9" x14ac:dyDescent="0.2">
      <c r="A42" s="118" t="s">
        <v>363</v>
      </c>
      <c r="B42" s="87">
        <v>3446</v>
      </c>
      <c r="C42" s="110" t="s">
        <v>357</v>
      </c>
      <c r="D42" s="88">
        <v>100</v>
      </c>
      <c r="E42" s="88">
        <v>2000</v>
      </c>
      <c r="F42" s="124"/>
      <c r="G42" s="126"/>
      <c r="H42" s="31">
        <v>0.3</v>
      </c>
      <c r="I42" s="32">
        <f>H42*E42</f>
        <v>600</v>
      </c>
    </row>
    <row r="43" spans="1:9" x14ac:dyDescent="0.2">
      <c r="A43" s="118" t="s">
        <v>364</v>
      </c>
      <c r="B43" s="87">
        <v>277</v>
      </c>
      <c r="C43" s="110" t="s">
        <v>358</v>
      </c>
      <c r="D43" s="88">
        <v>250</v>
      </c>
      <c r="E43" s="88">
        <v>2000</v>
      </c>
      <c r="F43" s="124"/>
      <c r="G43" s="126"/>
      <c r="H43" s="94">
        <v>4.8000000000000001E-2</v>
      </c>
      <c r="I43" s="32">
        <f>H43*E43</f>
        <v>96</v>
      </c>
    </row>
    <row r="44" spans="1:9" x14ac:dyDescent="0.2">
      <c r="A44" s="122" t="s">
        <v>359</v>
      </c>
      <c r="B44" s="87">
        <v>2992</v>
      </c>
      <c r="C44" s="110" t="s">
        <v>360</v>
      </c>
      <c r="D44" s="88">
        <v>1</v>
      </c>
      <c r="E44" s="88">
        <v>20</v>
      </c>
      <c r="F44" s="124"/>
      <c r="G44" s="126"/>
      <c r="H44" s="31">
        <v>0.2</v>
      </c>
      <c r="I44" s="32">
        <f>H44*E44</f>
        <v>4</v>
      </c>
    </row>
    <row r="45" spans="1:9" x14ac:dyDescent="0.2">
      <c r="A45" s="122" t="s">
        <v>361</v>
      </c>
      <c r="B45" s="87">
        <v>16020</v>
      </c>
      <c r="C45" s="110" t="s">
        <v>362</v>
      </c>
      <c r="D45" s="88" t="s">
        <v>200</v>
      </c>
      <c r="E45" s="88">
        <v>1</v>
      </c>
      <c r="F45" s="127"/>
      <c r="G45" s="126"/>
      <c r="H45" s="34"/>
      <c r="I45" s="32">
        <v>31.2</v>
      </c>
    </row>
    <row r="46" spans="1:9" x14ac:dyDescent="0.2">
      <c r="A46" s="118" t="s">
        <v>365</v>
      </c>
      <c r="B46" s="87">
        <v>13005</v>
      </c>
      <c r="C46" s="110"/>
      <c r="D46" s="88">
        <v>75</v>
      </c>
      <c r="E46" s="88">
        <f>4*75</f>
        <v>300</v>
      </c>
      <c r="F46" s="124"/>
      <c r="G46" s="126"/>
      <c r="H46" s="31">
        <v>0.3</v>
      </c>
      <c r="I46" s="32">
        <f>H46*E46</f>
        <v>90</v>
      </c>
    </row>
    <row r="47" spans="1:9" ht="12.75" customHeight="1" x14ac:dyDescent="0.2">
      <c r="A47" s="48"/>
      <c r="B47" s="39"/>
      <c r="C47" s="40"/>
      <c r="D47" s="49"/>
      <c r="E47" s="49"/>
      <c r="F47" s="30"/>
      <c r="G47" s="30"/>
      <c r="H47" s="139" t="s">
        <v>97</v>
      </c>
      <c r="I47" s="139"/>
    </row>
    <row r="48" spans="1:9" x14ac:dyDescent="0.2">
      <c r="A48" s="41"/>
      <c r="B48" s="42"/>
      <c r="C48" s="43"/>
      <c r="D48" s="44"/>
      <c r="E48" s="44"/>
      <c r="F48" s="45"/>
      <c r="G48" s="45"/>
      <c r="H48" s="146">
        <f>ROUND(((F4*D4*H4)+(F5*D5*H5)+(F6*D6*H6)+(F7*D7*H7)+(F8*D8*H8)+(F9*D9*H9)+(F10*D10*H10)+(F11*D11*H11)+(F12*D12*H12)+(F13*D13*H13)+(F14*D14*H14)+(F15*D15*H15)+(F16*D16*H16)+(F17*D17*H17)+(F18*D18*H18)+(F19*D19*H19)+(F20*D20*H20)+(F22*D22*H22)+(F23*D23*H23)+(F24*D24*H24)+(F25*D25*H25)+(F26*D26*H26)+(F27*D27*H27)+(F28*D28*H28)+(F29*D29*H29)+(F30*D30*H30)+(F31*D31*H31)+(F33*D33*H33)+(F34*D34*H34)+(F35*D35*H35)+(F36*D36*H36)+(F37*D37*H37)+(F38*D38*H38)+(F39*D39*H39)+(F41*D41*H41)+(F42*D42*H42)+(F43*D43*H43)+(F44*D44*H44)+(F46*D46*H46)+(G4*I4)+(G5*I5)+(G6*I6)+(G7*I7)+(G8*I8)+(G9*I9)+(G10*I10)+(G11*I11)+(G12*I12)+(G13*I13)+(G14*I14)+(G15*I15)+(G16*I16)+(G17*I17)+(G18*I18)+(G20*I20)+(G22*I22)+(G23*I23)+(G24*I24)+(G25*I25)+(G26*I26)+(G27*I27)+(G28*I28)+(G29*I29)+(G30*I30)+(G31*I31)+(G33*I33)+(G34*I34)+(G35*I35)+(G36*I36)+(G37*I37)+(G38*I38)+(G39*I39)+(G41*I41)+(G42*I42)+(G43*I43)+(G44*I44)+(G45*I45)+(G46*I46))*2,1)/2</f>
        <v>0</v>
      </c>
      <c r="I48" s="146"/>
    </row>
  </sheetData>
  <sheetProtection algorithmName="SHA-512" hashValue="qi9HegHnJI1BQnBYE6jKf/VBm3DCYB9Jy2eOs/XDe7M8iD18NPVFThcn7/0qjLFCmqXoqvM6U6CTl7+ORc5vLg==" saltValue="czDFgu9/ab/b/VTNecYBWg==" spinCount="100000" sheet="1" objects="1" scenarios="1"/>
  <mergeCells count="5">
    <mergeCell ref="A1:I1"/>
    <mergeCell ref="A3:I3"/>
    <mergeCell ref="A21:I21"/>
    <mergeCell ref="H47:I47"/>
    <mergeCell ref="H48:I48"/>
  </mergeCells>
  <hyperlinks>
    <hyperlink ref="A4" r:id="rId1" xr:uid="{00000000-0004-0000-0500-000000000000}"/>
    <hyperlink ref="B4" r:id="rId2" display="http://festevent.ch/page2/index.php/inventarliste/einwegartikel/becher/trinkbecher-1dl-pp-detail" xr:uid="{00000000-0004-0000-0500-000001000000}"/>
    <hyperlink ref="C4" r:id="rId3" xr:uid="{00000000-0004-0000-0500-000002000000}"/>
    <hyperlink ref="D4" r:id="rId4" display="http://festevent.ch/page2/index.php/inventarliste/einwegartikel/becher/trinkbecher-1dl-pp-detail" xr:uid="{00000000-0004-0000-0500-000003000000}"/>
    <hyperlink ref="E4" r:id="rId5" display="http://festevent.ch/page2/index.php/inventarliste/einwegartikel/becher/trinkbecher-1dl-pp-detail" xr:uid="{00000000-0004-0000-0500-000004000000}"/>
    <hyperlink ref="A5" r:id="rId6" xr:uid="{00000000-0004-0000-0500-000005000000}"/>
    <hyperlink ref="B5" r:id="rId7" display="http://festevent.ch/page2/index.php/inventarliste/einwegartikel/becher/trinkbecher-2dl-pp-detail" xr:uid="{00000000-0004-0000-0500-000006000000}"/>
    <hyperlink ref="C5" r:id="rId8" xr:uid="{00000000-0004-0000-0500-000007000000}"/>
    <hyperlink ref="D5" r:id="rId9" display="http://festevent.ch/page2/index.php/inventarliste/einwegartikel/becher/trinkbecher-2dl-pp-detail" xr:uid="{00000000-0004-0000-0500-000008000000}"/>
    <hyperlink ref="E5" r:id="rId10" display="http://festevent.ch/page2/index.php/inventarliste/einwegartikel/becher/trinkbecher-2dl-pp-detail" xr:uid="{00000000-0004-0000-0500-000009000000}"/>
    <hyperlink ref="A6" r:id="rId11" xr:uid="{00000000-0004-0000-0500-00000A000000}"/>
    <hyperlink ref="B6" r:id="rId12" display="http://festevent.ch/page2/index.php/inventarliste/einwegartikel/becher/trinkbecher-3dl-pp-stabil-detail" xr:uid="{00000000-0004-0000-0500-00000B000000}"/>
    <hyperlink ref="C6" r:id="rId13" xr:uid="{00000000-0004-0000-0500-00000C000000}"/>
    <hyperlink ref="D6" r:id="rId14" display="http://festevent.ch/page2/index.php/inventarliste/einwegartikel/becher/trinkbecher-3dl-pp-stabil-detail" xr:uid="{00000000-0004-0000-0500-00000D000000}"/>
    <hyperlink ref="E6" r:id="rId15" display="http://festevent.ch/page2/index.php/inventarliste/einwegartikel/becher/trinkbecher-3dl-pp-stabil-detail" xr:uid="{00000000-0004-0000-0500-00000E000000}"/>
    <hyperlink ref="A7" r:id="rId16" xr:uid="{00000000-0004-0000-0500-00000F000000}"/>
    <hyperlink ref="B7" r:id="rId17" display="http://festevent.ch/page2/index.php/inventarliste/einwegartikel/becher/trinkbecher-4dl-pp-detail" xr:uid="{00000000-0004-0000-0500-000010000000}"/>
    <hyperlink ref="C7" r:id="rId18" xr:uid="{00000000-0004-0000-0500-000011000000}"/>
    <hyperlink ref="D7" r:id="rId19" display="http://festevent.ch/page2/index.php/inventarliste/einwegartikel/becher/trinkbecher-4dl-pp-detail" xr:uid="{00000000-0004-0000-0500-000012000000}"/>
    <hyperlink ref="E7" r:id="rId20" display="http://festevent.ch/page2/index.php/inventarliste/einwegartikel/becher/trinkbecher-4dl-pp-detail" xr:uid="{00000000-0004-0000-0500-000013000000}"/>
    <hyperlink ref="A8" r:id="rId21" xr:uid="{00000000-0004-0000-0500-000014000000}"/>
    <hyperlink ref="B8" r:id="rId22" display="http://festevent.ch/page2/index.php/inventarliste/einwegartikel/becher/trinkbecher-5dl-pp-detail" xr:uid="{00000000-0004-0000-0500-000015000000}"/>
    <hyperlink ref="C8" r:id="rId23" xr:uid="{00000000-0004-0000-0500-000016000000}"/>
    <hyperlink ref="D8" r:id="rId24" display="http://festevent.ch/page2/index.php/inventarliste/einwegartikel/becher/trinkbecher-5dl-pp-detail" xr:uid="{00000000-0004-0000-0500-000017000000}"/>
    <hyperlink ref="E8" r:id="rId25" display="http://festevent.ch/page2/index.php/inventarliste/einwegartikel/becher/trinkbecher-5dl-pp-detail" xr:uid="{00000000-0004-0000-0500-000018000000}"/>
    <hyperlink ref="A9" r:id="rId26" xr:uid="{00000000-0004-0000-0500-000019000000}"/>
    <hyperlink ref="B9" r:id="rId27" display="http://festevent.ch/page2/index.php/inventarliste/einwegartikel/becher/longdrinkbecher-2dl-detail" xr:uid="{00000000-0004-0000-0500-00001A000000}"/>
    <hyperlink ref="C9" r:id="rId28" xr:uid="{00000000-0004-0000-0500-00001B000000}"/>
    <hyperlink ref="D9" r:id="rId29" display="http://festevent.ch/page2/index.php/inventarliste/einwegartikel/becher/longdrinkbecher-2dl-detail" xr:uid="{00000000-0004-0000-0500-00001C000000}"/>
    <hyperlink ref="E9" r:id="rId30" display="http://festevent.ch/page2/index.php/inventarliste/einwegartikel/becher/longdrinkbecher-2dl-detail" xr:uid="{00000000-0004-0000-0500-00001D000000}"/>
    <hyperlink ref="A10" r:id="rId31" xr:uid="{00000000-0004-0000-0500-00001E000000}"/>
    <hyperlink ref="B10" r:id="rId32" display="http://festevent.ch/page2/index.php/inventarliste/einwegartikel/becher/longdrinkbecher-3dl-detail" xr:uid="{00000000-0004-0000-0500-00001F000000}"/>
    <hyperlink ref="C10" r:id="rId33" xr:uid="{00000000-0004-0000-0500-000020000000}"/>
    <hyperlink ref="D10" r:id="rId34" display="http://festevent.ch/page2/index.php/inventarliste/einwegartikel/becher/longdrinkbecher-3dl-detail" xr:uid="{00000000-0004-0000-0500-000021000000}"/>
    <hyperlink ref="E10" r:id="rId35" display="http://festevent.ch/page2/index.php/inventarliste/einwegartikel/becher/longdrinkbecher-3dl-detail" xr:uid="{00000000-0004-0000-0500-000022000000}"/>
    <hyperlink ref="A11" r:id="rId36" xr:uid="{00000000-0004-0000-0500-000023000000}"/>
    <hyperlink ref="B11" r:id="rId37" display="http://festevent.ch/page2/index.php/inventarliste/einwegartikel/becher/shotbecher-0.4dl-detail" xr:uid="{00000000-0004-0000-0500-000024000000}"/>
    <hyperlink ref="C11" r:id="rId38" xr:uid="{00000000-0004-0000-0500-000025000000}"/>
    <hyperlink ref="D11" r:id="rId39" display="http://festevent.ch/page2/index.php/inventarliste/einwegartikel/becher/shotbecher-0.4dl-detail" xr:uid="{00000000-0004-0000-0500-000026000000}"/>
    <hyperlink ref="E11" r:id="rId40" display="http://festevent.ch/page2/index.php/inventarliste/einwegartikel/becher/shotbecher-0.4dl-detail" xr:uid="{00000000-0004-0000-0500-000027000000}"/>
    <hyperlink ref="A12" r:id="rId41" xr:uid="{00000000-0004-0000-0500-000028000000}"/>
    <hyperlink ref="B12" r:id="rId42" display="http://festevent.ch/page2/index.php/inventarliste/einwegartikel/becher/sektbecher-1.35dl-detail" xr:uid="{00000000-0004-0000-0500-000029000000}"/>
    <hyperlink ref="C12" r:id="rId43" xr:uid="{00000000-0004-0000-0500-00002A000000}"/>
    <hyperlink ref="D12" r:id="rId44" display="http://festevent.ch/page2/index.php/inventarliste/einwegartikel/becher/sektbecher-1.35dl-detail" xr:uid="{00000000-0004-0000-0500-00002B000000}"/>
    <hyperlink ref="E12" r:id="rId45" display="http://festevent.ch/page2/index.php/inventarliste/einwegartikel/becher/sektbecher-1.35dl-detail" xr:uid="{00000000-0004-0000-0500-00002C000000}"/>
    <hyperlink ref="A13" r:id="rId46" xr:uid="{00000000-0004-0000-0500-00002D000000}"/>
    <hyperlink ref="B13" r:id="rId47" display="http://festevent.ch/page2/index.php/inventarliste/einwegartikel/becher/styrobecher-fuer-warmgetraenke-2dl-detail" xr:uid="{00000000-0004-0000-0500-00002E000000}"/>
    <hyperlink ref="C13" r:id="rId48" xr:uid="{00000000-0004-0000-0500-00002F000000}"/>
    <hyperlink ref="D13" r:id="rId49" display="http://festevent.ch/page2/index.php/inventarliste/einwegartikel/becher/styrobecher-fuer-warmgetraenke-2dl-detail" xr:uid="{00000000-0004-0000-0500-000030000000}"/>
    <hyperlink ref="E13" r:id="rId50" display="http://festevent.ch/page2/index.php/inventarliste/einwegartikel/becher/styrobecher-fuer-warmgetraenke-2dl-detail" xr:uid="{00000000-0004-0000-0500-000031000000}"/>
    <hyperlink ref="A14" r:id="rId51" xr:uid="{00000000-0004-0000-0500-000032000000}"/>
    <hyperlink ref="B14" r:id="rId52" display="http://www.festevent.ch/page2/index.php/inventarliste/festinventar/einwegartikel/becher/kaffeebecher-mit-henkel-1.8-dl-detail" xr:uid="{00000000-0004-0000-0500-000033000000}"/>
    <hyperlink ref="C14" r:id="rId53" xr:uid="{00000000-0004-0000-0500-000034000000}"/>
    <hyperlink ref="D14" r:id="rId54" display="http://www.festevent.ch/page2/index.php/inventarliste/festinventar/einwegartikel/becher/kaffeebecher-mit-henkel-1.8-dl-detail" xr:uid="{00000000-0004-0000-0500-000035000000}"/>
    <hyperlink ref="E14" r:id="rId55" display="http://www.festevent.ch/page2/index.php/inventarliste/festinventar/einwegartikel/becher/kaffeebecher-mit-henkel-1.8-dl-detail" xr:uid="{00000000-0004-0000-0500-000036000000}"/>
    <hyperlink ref="A15" r:id="rId56" xr:uid="{00000000-0004-0000-0500-000037000000}"/>
    <hyperlink ref="B15" r:id="rId57" display="http://www.festevent.ch/page2/index.php/inventarliste/festinventar/einwegartikel/becher/kaffee-fertig-becher-2dl-detail" xr:uid="{00000000-0004-0000-0500-000038000000}"/>
    <hyperlink ref="C15" r:id="rId58" xr:uid="{00000000-0004-0000-0500-000039000000}"/>
    <hyperlink ref="D15" r:id="rId59" display="http://www.festevent.ch/page2/index.php/inventarliste/festinventar/einwegartikel/becher/kaffee-fertig-becher-2dl-detail" xr:uid="{00000000-0004-0000-0500-00003A000000}"/>
    <hyperlink ref="E15" r:id="rId60" display="http://www.festevent.ch/page2/index.php/inventarliste/festinventar/einwegartikel/becher/kaffee-fertig-becher-2dl-detail" xr:uid="{00000000-0004-0000-0500-00003B000000}"/>
    <hyperlink ref="A25" r:id="rId61" xr:uid="{00000000-0004-0000-0500-00003C000000}"/>
    <hyperlink ref="B25" r:id="rId62" display="http://festevent.ch/page2/index.php/inventarliste/einwegartikel/teller-bowlen/teller-quadratisch-karo-detail" xr:uid="{00000000-0004-0000-0500-00003D000000}"/>
    <hyperlink ref="C25" r:id="rId63" xr:uid="{00000000-0004-0000-0500-00003E000000}"/>
    <hyperlink ref="D25" r:id="rId64" display="http://festevent.ch/page2/index.php/inventarliste/einwegartikel/teller-bowlen/teller-quadratisch-karo-detail" xr:uid="{00000000-0004-0000-0500-00003F000000}"/>
    <hyperlink ref="E25" r:id="rId65" display="http://festevent.ch/page2/index.php/inventarliste/einwegartikel/teller-bowlen/teller-quadratisch-karo-detail" xr:uid="{00000000-0004-0000-0500-000040000000}"/>
    <hyperlink ref="A26" r:id="rId66" xr:uid="{00000000-0004-0000-0500-000041000000}"/>
    <hyperlink ref="B26" r:id="rId67" display="http://www.festevent.ch/page2/index.php/inventarliste/festinventar/einwegartikel/becher/kaffee-fertig-becher-2dl-detail" xr:uid="{00000000-0004-0000-0500-000042000000}"/>
    <hyperlink ref="C26" r:id="rId68" xr:uid="{00000000-0004-0000-0500-000043000000}"/>
    <hyperlink ref="D26" r:id="rId69" display="http://www.festevent.ch/page2/index.php/inventarliste/festinventar/einwegartikel/becher/kaffee-fertig-becher-2dl-detail" xr:uid="{00000000-0004-0000-0500-000044000000}"/>
    <hyperlink ref="E26" r:id="rId70" display="http://www.festevent.ch/page2/index.php/inventarliste/festinventar/einwegartikel/becher/kaffee-fertig-becher-2dl-detail" xr:uid="{00000000-0004-0000-0500-000045000000}"/>
    <hyperlink ref="A27" r:id="rId71" xr:uid="{00000000-0004-0000-0500-000046000000}"/>
    <hyperlink ref="B27" r:id="rId72" display="http://www.festevent.ch/page2/index.php/inventarliste/festinventar/einwegartikel/diverses/bloeckli-detail" xr:uid="{00000000-0004-0000-0500-000047000000}"/>
    <hyperlink ref="C27" r:id="rId73" xr:uid="{00000000-0004-0000-0500-000048000000}"/>
    <hyperlink ref="D27" r:id="rId74" display="http://www.festevent.ch/page2/index.php/inventarliste/festinventar/einwegartikel/diverses/bloeckli-detail" xr:uid="{00000000-0004-0000-0500-000049000000}"/>
    <hyperlink ref="E27" r:id="rId75" display="http://www.festevent.ch/page2/index.php/inventarliste/festinventar/einwegartikel/diverses/bloeckli-detail" xr:uid="{00000000-0004-0000-0500-00004A000000}"/>
    <hyperlink ref="A28" r:id="rId76" xr:uid="{00000000-0004-0000-0500-00004B000000}"/>
    <hyperlink ref="B28" r:id="rId77" display="http://www.festevent.ch/page2/index.php/inventarliste/festinventar/einwegartikel/besteck/gabel-detail" xr:uid="{00000000-0004-0000-0500-00004C000000}"/>
    <hyperlink ref="C28" r:id="rId78" xr:uid="{00000000-0004-0000-0500-00004D000000}"/>
    <hyperlink ref="D28" r:id="rId79" display="http://www.festevent.ch/page2/index.php/inventarliste/festinventar/einwegartikel/besteck/gabel-detail" xr:uid="{00000000-0004-0000-0500-00004E000000}"/>
    <hyperlink ref="E28" r:id="rId80" display="http://www.festevent.ch/page2/index.php/inventarliste/festinventar/einwegartikel/besteck/gabel-detail" xr:uid="{00000000-0004-0000-0500-00004F000000}"/>
    <hyperlink ref="A29" r:id="rId81" xr:uid="{00000000-0004-0000-0500-000050000000}"/>
    <hyperlink ref="B29" r:id="rId82" display="http://festevent.ch/page2/index.php/inventarliste/einwegartikel/diverses/trinkhalme-detail" xr:uid="{00000000-0004-0000-0500-000051000000}"/>
    <hyperlink ref="C29" r:id="rId83" xr:uid="{00000000-0004-0000-0500-000052000000}"/>
    <hyperlink ref="D29" r:id="rId84" display="http://festevent.ch/page2/index.php/inventarliste/einwegartikel/diverses/trinkhalme-detail" xr:uid="{00000000-0004-0000-0500-000053000000}"/>
    <hyperlink ref="E29" r:id="rId85" display="http://festevent.ch/page2/index.php/inventarliste/einwegartikel/diverses/trinkhalme-detail" xr:uid="{00000000-0004-0000-0500-000054000000}"/>
    <hyperlink ref="A41" r:id="rId86" xr:uid="{00000000-0004-0000-0500-000055000000}"/>
    <hyperlink ref="B41" r:id="rId87" display="http://festevent.ch/page2/index.php/inventarliste/einwegartikel/diverses/trinkhalme-detail" xr:uid="{00000000-0004-0000-0500-000056000000}"/>
    <hyperlink ref="C41" r:id="rId88" xr:uid="{00000000-0004-0000-0500-000057000000}"/>
    <hyperlink ref="D41" r:id="rId89" display="http://festevent.ch/page2/index.php/inventarliste/einwegartikel/diverses/trinkhalme-detail" xr:uid="{00000000-0004-0000-0500-000058000000}"/>
    <hyperlink ref="E41" r:id="rId90" display="http://festevent.ch/page2/index.php/inventarliste/einwegartikel/diverses/trinkhalme-detail" xr:uid="{00000000-0004-0000-0500-000059000000}"/>
    <hyperlink ref="A44" r:id="rId91" xr:uid="{00000000-0004-0000-0500-00005A000000}"/>
    <hyperlink ref="B44" r:id="rId92" display="http://www.festevent.ch/page2/index.php/inventarliste/festinventar/einwegartikel/diverses/bloeckli-detail" xr:uid="{00000000-0004-0000-0500-00005B000000}"/>
    <hyperlink ref="C44" r:id="rId93" xr:uid="{00000000-0004-0000-0500-00005C000000}"/>
    <hyperlink ref="D44" r:id="rId94" display="http://www.festevent.ch/page2/index.php/inventarliste/festinventar/einwegartikel/diverses/bloeckli-detail" xr:uid="{00000000-0004-0000-0500-00005D000000}"/>
    <hyperlink ref="E44" r:id="rId95" display="http://www.festevent.ch/page2/index.php/inventarliste/festinventar/einwegartikel/diverses/bloeckli-detail" xr:uid="{00000000-0004-0000-0500-00005E000000}"/>
    <hyperlink ref="A45" r:id="rId96" xr:uid="{00000000-0004-0000-0500-00005F000000}"/>
    <hyperlink ref="B45" r:id="rId97" display="http://www.festevent.ch/page2/index.php/inventarliste/festinventar/einwegartikel/besteck/gabel-detail" xr:uid="{00000000-0004-0000-0500-000060000000}"/>
    <hyperlink ref="C45" r:id="rId98" xr:uid="{00000000-0004-0000-0500-000061000000}"/>
    <hyperlink ref="D45" r:id="rId99" xr:uid="{00000000-0004-0000-0500-000062000000}"/>
    <hyperlink ref="E45" r:id="rId100" display="http://www.festevent.ch/page2/index.php/inventarliste/festinventar/einwegartikel/besteck/gabel-detail" xr:uid="{00000000-0004-0000-0500-000063000000}"/>
  </hyperlinks>
  <printOptions verticalCentered="1"/>
  <pageMargins left="0.196527777777778" right="0.15763888888888899" top="0.74791666666666701" bottom="0.196527777777778" header="0.196527777777778" footer="0.511811023622047"/>
  <pageSetup paperSize="9" orientation="portrait" horizontalDpi="300" verticalDpi="300"/>
  <headerFooter>
    <oddHeader>&amp;L&amp;"Arial,Bold"&amp;14Einwegartikel
Bestellung&amp;R&amp;"Arial,Bold"&amp;11Brauerei Rosengarten AG, 8840 Einsiedeln
&amp;8Tel.      055 418 86 86                         Fax  055 418 86 87        &amp;1°
&amp;8E-Mail bestellung@maisgold.ch      Web www.festevent.ch</oddHeader>
  </headerFooter>
  <drawing r:id="rId1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2</vt:i4>
      </vt:variant>
    </vt:vector>
  </HeadingPairs>
  <TitlesOfParts>
    <vt:vector size="8" baseType="lpstr">
      <vt:lpstr>Start</vt:lpstr>
      <vt:lpstr>Bier, Energy &amp; Weine</vt:lpstr>
      <vt:lpstr>Softgetränke</vt:lpstr>
      <vt:lpstr>Spirituosen</vt:lpstr>
      <vt:lpstr>Inventar</vt:lpstr>
      <vt:lpstr>Einwegartikel</vt:lpstr>
      <vt:lpstr>Inventar!Druckbereich</vt:lpstr>
      <vt:lpstr>Start!Kontrollkästchen1</vt:lpstr>
    </vt:vector>
  </TitlesOfParts>
  <Company>Kaufmännische Berufsschule Lachen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Gmür</dc:creator>
  <dc:description/>
  <cp:lastModifiedBy>Shaban Sadiki</cp:lastModifiedBy>
  <cp:revision>1</cp:revision>
  <cp:lastPrinted>2025-12-23T14:53:02Z</cp:lastPrinted>
  <dcterms:created xsi:type="dcterms:W3CDTF">2007-07-27T08:25:00Z</dcterms:created>
  <dcterms:modified xsi:type="dcterms:W3CDTF">2026-05-11T12:32:29Z</dcterms:modified>
  <dc:language>de-CH</dc:language>
</cp:coreProperties>
</file>